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102_SO 002" sheetId="1" r:id="rId1"/>
    <sheet name="SO 102_SO 102_01" sheetId="2" r:id="rId2"/>
    <sheet name="SO 102_SO 102_02" sheetId="3" r:id="rId3"/>
    <sheet name="SO 102_SO 102_03" sheetId="4" r:id="rId4"/>
    <sheet name="SO 102_SO 182" sheetId="5" r:id="rId5"/>
  </sheets>
  <definedNames/>
  <calcPr/>
  <webPublishing/>
</workbook>
</file>

<file path=xl/sharedStrings.xml><?xml version="1.0" encoding="utf-8"?>
<sst xmlns="http://schemas.openxmlformats.org/spreadsheetml/2006/main" count="1802" uniqueCount="586">
  <si>
    <t>ASPE10</t>
  </si>
  <si>
    <t>S</t>
  </si>
  <si>
    <t>Firma: ÚDRŽBA SILNIC Královéhradeckého kraje a.s.</t>
  </si>
  <si>
    <t>Soupis prací objektu</t>
  </si>
  <si>
    <t xml:space="preserve">Stavba: </t>
  </si>
  <si>
    <t>328 41.2</t>
  </si>
  <si>
    <t>Silnice III/29827 Malšova Lhota – Hradec Králové, II. etapa_18022021_neoceněný</t>
  </si>
  <si>
    <t>O</t>
  </si>
  <si>
    <t>Objekt:</t>
  </si>
  <si>
    <t>SO 102</t>
  </si>
  <si>
    <t>Silnice III/29827 (II. etapa)</t>
  </si>
  <si>
    <t>O1</t>
  </si>
  <si>
    <t>Rozpočet:</t>
  </si>
  <si>
    <t>0,00</t>
  </si>
  <si>
    <t>15,00</t>
  </si>
  <si>
    <t>21,00</t>
  </si>
  <si>
    <t>3</t>
  </si>
  <si>
    <t>2</t>
  </si>
  <si>
    <t>SO 002</t>
  </si>
  <si>
    <t>Všeobecné předběžné položky (II.etapa)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</si>
  <si>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</si>
  <si>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</si>
  <si>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</si>
  <si>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</si>
  <si>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</si>
  <si>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</si>
  <si>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</si>
  <si>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</si>
  <si>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</si>
  <si>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</si>
  <si>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</si>
  <si>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</si>
  <si>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</si>
  <si>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</si>
  <si>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</si>
  <si>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</si>
  <si>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</si>
  <si>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</si>
  <si>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</si>
  <si>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</si>
  <si>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</si>
  <si>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</si>
  <si>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</si>
  <si>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</si>
  <si>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</si>
  <si>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RWE, vytýčení, manipulace, ochrana. Délka úseku 0,613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</si>
  <si>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</si>
  <si>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</si>
  <si>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</si>
  <si>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</si>
  <si>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</si>
  <si>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0,613 km.   
Pevná cena.</t>
  </si>
  <si>
    <t>c</t>
  </si>
  <si>
    <t>Zajištění inženýrských sítí během realizace stavby dle požadavků správce, vedení ve správě VaK HK.a.s., vytýčení, manipulace, ochrana. Délka úseku 0,613 km.   
Pevná cena.</t>
  </si>
  <si>
    <t>d</t>
  </si>
  <si>
    <t>Zajištění inženýrských sítí během realizace stavby dle požadavků správce, vedení ve správě CETIN, a.s., vytýčení, manipulace, ochrana. Délka úseku 0,613 km.   
Pevná cena.</t>
  </si>
  <si>
    <t>e</t>
  </si>
  <si>
    <t>Zajištění inženýrských sítí během realizace stavby dle požadavků správce, vedení ve správě Města Hradec Králové (VO,MR), vytýčení, manipulace, ochrana. Délka úseku 0,613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</si>
  <si>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</si>
  <si>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</si>
  <si>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</si>
  <si>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</si>
  <si>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0,613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</si>
  <si>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</si>
  <si>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</si>
  <si>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</si>
  <si>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</si>
  <si>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3x). Délka úseku 0,613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</si>
  <si>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</si>
  <si>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</si>
  <si>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</si>
  <si>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0,613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</si>
  <si>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</si>
  <si>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</si>
  <si>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0,613 km.   
Pevná cena.</t>
  </si>
  <si>
    <t>02940</t>
  </si>
  <si>
    <t>OSTATNÍ POŽADAVKY - VYPRACOVÁNÍ DOKUMENTACE</t>
  </si>
  <si>
    <t>Vypracování dokumentace skutečného provedení stavby - 3x DSPS, 3x kompletní fotodokumentace + 1x na CD,    
2x měsíčně zpráva o průběhu výstavby s fotodokumentací, Délka úseku 0,613 km.   
Pevná cena.</t>
  </si>
  <si>
    <t>11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</si>
  <si>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</si>
  <si>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</si>
  <si>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0,613 km.   
Pevná cena.</t>
  </si>
  <si>
    <t>12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</si>
  <si>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</si>
  <si>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</si>
  <si>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</si>
  <si>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</si>
  <si>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</si>
  <si>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</si>
  <si>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13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</si>
  <si>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</si>
  <si>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</si>
  <si>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0,613 km   
- PEVNÁ CENA</t>
  </si>
  <si>
    <t>Silnice III/29827 (II. etapa), CÚ 2019</t>
  </si>
  <si>
    <t>O2</t>
  </si>
  <si>
    <t>01</t>
  </si>
  <si>
    <t>Příprava území</t>
  </si>
  <si>
    <t>014111</t>
  </si>
  <si>
    <t>POPLATKY ZA SKLÁDKU TYP S-IO (INERTNÍ ODPAD)</t>
  </si>
  <si>
    <t>M3</t>
  </si>
  <si>
    <t>zemina a podkladní vrstvy komunikace</t>
  </si>
  <si>
    <t>podklad komunikace ze ŠD pol.č. 11332    934,53=934,530 [A]  
podklad komunikace z kameniva pol.č. 11332a 30,2=30,200 [B]  
podklad komunikace z KSC pol.č. 11334    37,62=37,620 [C]  
Celkem: A+B+C=1 002,350 [D]</t>
  </si>
  <si>
    <t>zahrnuje veškeré poplatky provozovateli skládky související s uložením odpadu na skládce.</t>
  </si>
  <si>
    <t>014121</t>
  </si>
  <si>
    <t>POPLATKY ZA SKLÁDKU TYP S-OO (OSTATNÍ ODPAD)</t>
  </si>
  <si>
    <t>suť</t>
  </si>
  <si>
    <t>kryt chodníků beton  pol.č. 11315 11,7=11,700 [A]  
kryt chodníků z bet. dlaždic pol.č. 11318   1,97=1,970 [B]  
obrubník tl. 80 mm pol.č. 11351 (48,0*0,08*0,25)=0,960 [C]  
obrubník tl. 50 mm pol.č. 11351 (7,0*0,05*0,25)=0,088 [D]  
obrubník tl. 150 mm pol.č. 11352 (101,0*0,15*0,3)=4,545 [E]  
zastávkový bezb. pol. č. 11352 (26,0*0,3*0,5)=3,900 [F]  
bet. krajníky pol.č. 11354 (72,0*0,08*0,25)=1,440 [G]  
2-linka pol.č. 11355 (41,0*0,2*0,2)=1,640 [H]  
Celkem: A+B+C+D+E+F+G+H=26,243 [I]</t>
  </si>
  <si>
    <t>Zemní práce</t>
  </si>
  <si>
    <t>11120</t>
  </si>
  <si>
    <t>ODSTRANĚNÍ KŘOVIN</t>
  </si>
  <si>
    <t>M2</t>
  </si>
  <si>
    <t>s likvidací a odvozem na skládku</t>
  </si>
  <si>
    <t>pročištění křovin kolem propustku  
10,0=10,000 [A]</t>
  </si>
  <si>
    <t>odstranění travin, křovin a stromů do průměru 100 mm   
doprava dřevin bez ohledu na vzdálenost   
spálení na hromadách nebo štěpkování</t>
  </si>
  <si>
    <t>11315</t>
  </si>
  <si>
    <t>ODSTRANĚNÍ KRYTU VOZOVEK A CHODNÍKŮ Z BETONU</t>
  </si>
  <si>
    <t>vč. odvozu a uložení na skládku</t>
  </si>
  <si>
    <t>viz. příloha C.2.1.2  
beton   
podklad tl. 100 mm vjezdu  
63,0*0,1=6,300 [A]  
kryt tl. 100 mm stezky  
12,0*0,1=1,200 [B]  
podklad tl. 100 mm stezky  
42,0*0,1=4,200 [C]  
Celkem: A+B+C=11,700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</si>
  <si>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</si>
  <si>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113178</t>
  </si>
  <si>
    <t>ODSTRAN KRYTU VOZOVEK A CHODNÍKŮ Z DLAŽEB KOSTEK</t>
  </si>
  <si>
    <t>vč. naložení, odvozu a uložení, zhotovitel v ceně zohlední možnost zpětného využití vytěženého materiálu</t>
  </si>
  <si>
    <t>viz. příloha C.2.1.2  
žul. dlažba tl. 100 mm  
kolem UV  
1,5*0,1=0,150 [A]</t>
  </si>
  <si>
    <t>11318</t>
  </si>
  <si>
    <t>ODSTRANĚNÍ KRYTU CHODNÍKŮ Z DLAŽDIC</t>
  </si>
  <si>
    <t>vč. odvozu a uložení na skládku    
vjezdy a chodníky - bet. dlažba</t>
  </si>
  <si>
    <t>viz. příloha C.2.1.2, vjezdy a chodníky  
bet. dlažba  tl. 60 mm  
(2+2+2+4+2)=12,000 [A]  
A*0,06=0,720 [B]  
bet. dlažba chodníků 300x300 tl. 50 mm  
25=25,000 [C]  
C*0,05=1,250 [D]  
B+D=1,970 [E]</t>
  </si>
  <si>
    <t>11332</t>
  </si>
  <si>
    <t>ODSTRANĚNÍ PODKLADŮ VOZOVEK A CHODNÍKŮ Z KAMENIVA NESTMELENÉHO</t>
  </si>
  <si>
    <t>vč. odvozu a uložení na skládku    
podklad - ŠD</t>
  </si>
  <si>
    <t>(viz příloha C.2.1.2. a IG průzkum)  
a) tl. 270 mm   
(627,0)=627,000 [A]  
A*0,27=169,290 [B]  
b) tl. 180 mm   
(1648,0)=1 648,000 [C]  
C*0,18=296,640 [D]  
c) tl. 300 mm   
1562,0=1 562,000 [E]  
E*0,30=468,600 [F]  
B+D+F=934,530 [G]</t>
  </si>
  <si>
    <t>vč. odvozu a uložení na skládku    
podklad - kamenivo</t>
  </si>
  <si>
    <t>(viz příloha C.2.1.2. a IG průzkum)  
podklad pod vjezdy a chodníky tl. 200 mm  
63,0+42,0+25,0+12,0=142,000 [A]  
A*0,2=28,400 [B]  
podklad pod vjezdy a chodníky tl. 150 mm  
12,0*0,15=1,800 [C]  
B+C=30,200 [D]</t>
  </si>
  <si>
    <t>11334</t>
  </si>
  <si>
    <t>ODSTRANĚNÍ PODKLADU VOZOVEK A CHODNÍKŮ S CEMENT POJIVEM</t>
  </si>
  <si>
    <t>vč. odvozu a uložení na skládku    
podklad - KSC</t>
  </si>
  <si>
    <t>(viz příloha C.2.1.2. a IG průzkum)  
a) 60 mm   
627,0=627,000 [A]  
A*0,06=37,620 [B]  
Celkem: B=37,620 [C]</t>
  </si>
  <si>
    <t>11351</t>
  </si>
  <si>
    <t>ODSTRANĚNÍ ZÁHONOVÝCH OBRUBNÍKŮ</t>
  </si>
  <si>
    <t>viz. C.2.1.2  
bet. obrubník š. 80 mm: 6+4+5+12+6+15=48,000 [A]  
bet. obrubník š. 50 mm  3,5+3,5=7,000 [B]  
Celkem: A+B=55,000 [C]</t>
  </si>
  <si>
    <t>11352</t>
  </si>
  <si>
    <t>ODSTRANĚNÍ CHODNÍKOVÝCH OBRUBNÍKŮ BETONOVÝCH</t>
  </si>
  <si>
    <t>viz. C.2.1.2  
bet. obrubník š. 150 mm  
31+4+10+5+10+6+5+30=101,000 [A]  
bezbarierový zastávkový obrubník  
26=26,000 [B]  
Celkem: A+B=127,000 [C]</t>
  </si>
  <si>
    <t>11353</t>
  </si>
  <si>
    <t>ODSTRANĚNÍ CHODNÍKOVÝCH KAMENNÝCH OBRUBNÍKŮ</t>
  </si>
  <si>
    <t>Vybourání žulových obrubníků    
(obrubníky budou očištěny a připraveny ke zpětnému použití, zpětná využitelnost 85 %)    
85% uloženo na mezideponii zhotovitele</t>
  </si>
  <si>
    <t>viz C.2.1.2  
5+33+6=44,000 [A]</t>
  </si>
  <si>
    <t>11354</t>
  </si>
  <si>
    <t>ODSTRANĚNÍ OBRUB Z KRAJNÍKŮ</t>
  </si>
  <si>
    <t>viz. C.2.1.2  
bet. vodící proužek  
32+6+10+24=72,000 [A]</t>
  </si>
  <si>
    <t>14</t>
  </si>
  <si>
    <t>11355</t>
  </si>
  <si>
    <t>ODSTRANĚNÍ OBRUB Z DLAŽEBNÍCH KOSTEK JEDNODUCHÝCH</t>
  </si>
  <si>
    <t>viz. C.2.1.2  
2- linka ze žulových kostek  
4+33+4=41,000 [A]</t>
  </si>
  <si>
    <t>15</t>
  </si>
  <si>
    <t>113728</t>
  </si>
  <si>
    <t>FRÉZOVÁNÍ VOZOVEK ASFALTOVÝCH</t>
  </si>
  <si>
    <t>vč. naložení, odvozu a uložení, zhotovitel v ceně zohlední možnost zpětného využití recyklovaného materiálu</t>
  </si>
  <si>
    <t>(viz příloha C.2.1.2. a IG průzkum)  
a) tl. 70 mm   
627,0=627,000 [A]  
A*0,07=43,890 [B]  
b) tl. 120 mm   
(1648,0)=1 648,000 [C]  
C*0,12=197,760 [D]  
c) tl. 200 mm   
1562,0=1 562,000 [E]  
E*0,2=312,400 [F]  
d) 40 mm  
(4,0+6,0)+(13+21+6+13+10)=73,000 [G]  
G*0,04=2,920 [H]  
B+D+F+H=556,970 [I]</t>
  </si>
  <si>
    <t>16</t>
  </si>
  <si>
    <t>12110</t>
  </si>
  <si>
    <t>SEJMUTÍ ORNICE NEBO LESNÍ PŮDY</t>
  </si>
  <si>
    <t>vč. odvozu a uložení na mezideponii zhotovitele - pro zpětné použití</t>
  </si>
  <si>
    <t>viz. C.2.1.2  
tl. 100 mm  
2382,0*0,1=238,200 [A]</t>
  </si>
  <si>
    <t>položka zahrnuje sejmutí ornice bez ohledu na tloušťku vrstvy a její vodorovnou dopravu   
nezahrnuje uložení na trvalou skládku</t>
  </si>
  <si>
    <t>17</t>
  </si>
  <si>
    <t>17120</t>
  </si>
  <si>
    <t>ULOŽENÍ SYPANINY DO NÁSYPŮ A NA SKLÁDKY BEZ ZHUTNĚNÍ</t>
  </si>
  <si>
    <t>uložení ornice na mezideponii pro zpětné použití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</si>
  <si>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</si>
  <si>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</t>
  </si>
  <si>
    <t>18481</t>
  </si>
  <si>
    <t>OCHRANA STROMŮ BEDNĚNÍM</t>
  </si>
  <si>
    <t>viz. C.2.1.2  
uvažováno obednění 1x1 m do výšky 2,0 m, 55ks  
(4*1*2,0)*55=440,000 [A]</t>
  </si>
  <si>
    <t>položka zahrnuje veškerý materiál, výrobky a polotovary, včetně mimostaveništní a vnitrostaveništní dopravy (rovněž přesuny), včetně naložení a složení, případně s uložením</t>
  </si>
  <si>
    <t>Komunikace</t>
  </si>
  <si>
    <t>19</t>
  </si>
  <si>
    <t>58303</t>
  </si>
  <si>
    <t>KRYT ZE SINIČNÍCH DÍLCŮ (PANELŮ) TL 210MM</t>
  </si>
  <si>
    <t>provizorní ochrana plynovodu   
komplet montáž a demontáž   
Délka úseku 0,613 km.</t>
  </si>
  <si>
    <t>viz. C.2.1.2  
betonové  panely šířky 1,0 m, do ŠP lože tl. 150 mm  
28,0*1,0=28,000 [A]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</si>
  <si>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</si>
  <si>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Ostatní konstrukce a práce</t>
  </si>
  <si>
    <t>20</t>
  </si>
  <si>
    <t>9111A3</t>
  </si>
  <si>
    <t>ZÁBRADLÍ SILNIČNÍ S VODOR MADLY - DEMONTÁŽ S PŘESUNEM</t>
  </si>
  <si>
    <t>viz. C.2.1.2  
odstranění stáv. zábradlí  
4,5=4,500 [A]</t>
  </si>
  <si>
    <t>položka zahrnuje:   
- demontáž a odstranění zařízení   
- jeho odvoz na předepsané místo</t>
  </si>
  <si>
    <t>21</t>
  </si>
  <si>
    <t>919111</t>
  </si>
  <si>
    <t>ŘEZÁNÍ ASFALTOVÉHO KRYTU VOZOVEK TL DO 50MM</t>
  </si>
  <si>
    <t>zaříznutí spáry tl. 40 mm</t>
  </si>
  <si>
    <t>viz příloha C.2.1.2  
6+6,5+4+6+4+7,5+4+4,5+4+7=53,500 [A]</t>
  </si>
  <si>
    <t>položka zahrnuje řezání vozovkové vrstvy v předepsané tloušťce, včetně spotřeby vody</t>
  </si>
  <si>
    <t>22</t>
  </si>
  <si>
    <t>919114</t>
  </si>
  <si>
    <t>ŘEZÁNÍ ASFALTOVÉHO KRYTU VOZOVEK TL DO 200MM</t>
  </si>
  <si>
    <t>zaříznutí spáry tl. 160 mm</t>
  </si>
  <si>
    <t>viz příloha C.2.1.2  
6+4+6+7=23,000 [A]</t>
  </si>
  <si>
    <t>23</t>
  </si>
  <si>
    <t>93818</t>
  </si>
  <si>
    <t>OČIŠTĚNÍ ASFALT VOZOVEK ZAMETENÍM</t>
  </si>
  <si>
    <t>vč. odvozu a uložení na skládku vč. poplatku    
čištění po frézování</t>
  </si>
  <si>
    <t>viz. C.2.1.2  
10,0=10,000 [A]</t>
  </si>
  <si>
    <t>položka zahrnuje očištění předepsaným způsobem včetně odklizení vzniklého odpadu</t>
  </si>
  <si>
    <t>24</t>
  </si>
  <si>
    <t>96687</t>
  </si>
  <si>
    <t>VYBOURÁNÍ ULIČNÍCH VPUSTÍ KOMPLETNÍCH</t>
  </si>
  <si>
    <t>vč. odvozu, uložení a popl. za skládku</t>
  </si>
  <si>
    <t>viz. C.2.1.2  
4=4,000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</si>
  <si>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</si>
  <si>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02</t>
  </si>
  <si>
    <t>Návrh</t>
  </si>
  <si>
    <t>zemina a podloží vozovky</t>
  </si>
  <si>
    <t>pracovní drenáž pol.č. 12293     97,92=97,920 [A]  
výkop pro úpravu podloží pol.č. 13183    3031,3=3 031,300 [B]  
sondy pol.č. 13283 5=5,000 [C]  
Celkem: A+B+C=3 134,220 [D]</t>
  </si>
  <si>
    <t>113761</t>
  </si>
  <si>
    <t>FRÉZOVÁNÍ DRÁŽKY PRŮŘEZU DO 100MM2 V ASFALTOVÉ VOZOVCE</t>
  </si>
  <si>
    <t>úprava studených spár v živičném krytu, odfrézování 2x2 cm vč. zaříznutí</t>
  </si>
  <si>
    <t>viz C.2.1.3  
46=46,000 [A]</t>
  </si>
  <si>
    <t>11511</t>
  </si>
  <si>
    <t>ČERPÁNÍ VODY DO 500 L/MIN</t>
  </si>
  <si>
    <t>HOD</t>
  </si>
  <si>
    <t>komplet    
čerpání vody z čerpacích jímek</t>
  </si>
  <si>
    <t>150=150,000 [A]</t>
  </si>
  <si>
    <t>Položka čerpání vody na povrchu zahrnuje i potrubí, pohotovost záložní čerpací soupravy a zřízení čerpací jímky. Součástí položky je také následná demontáž a likvidace těchto zařízení</t>
  </si>
  <si>
    <t>12293</t>
  </si>
  <si>
    <t>ODKOPÁVKY A PROKOPÁVKY OBECNÉ TŘ. III</t>
  </si>
  <si>
    <t>výkop rýh pro pracovní drenáž, odvoz a uložení na skládku</t>
  </si>
  <si>
    <t>viz C.2.1.1 a C.2.1.6  
612*0,4*0,4=97,920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</si>
  <si>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</si>
  <si>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</t>
  </si>
  <si>
    <t>VYKOPÁVKY ZE ZEMNÍKŮ A SKLÁDEK TŘ. I</t>
  </si>
  <si>
    <t>natěžení nové ornice z deponie, včetně dovozu na stavbu</t>
  </si>
  <si>
    <t>viz C.2.1.3  
Celková plocha 1903 m2 x tl. 0,15m = 285,45 m3  
stávající ornice 238,2 m3 = 1588 m2 při tl. 150 mm použita stávající ornice z mezideponie zhotovitele  
Nová ornice 1903-1588=315,000 [A]  
A*0,15=47,250 [B]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</si>
  <si>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   
- poplatek za materiál ze zemníku (zemina, ornice)</t>
  </si>
  <si>
    <t>natěžení stávající ornice z mezideponie, včetně dovozu na stavbu</t>
  </si>
  <si>
    <t>viz C.2.1.3  
Celková plocha 1903 m2 x tl. 0,15m = 285,45 m3  
stávající ornice z mezideponie zhotovitele 238,2 m3  
238,2=238,200 [A]</t>
  </si>
  <si>
    <t>12940</t>
  </si>
  <si>
    <t>ČIŠTĚNÍ RÁMOVÝCH A KLENBOVÝCH PROPUSTŮ OD NÁNOSŮ</t>
  </si>
  <si>
    <t>pročištění dna stávajícího propustku    
vč. odvozu na skládku</t>
  </si>
  <si>
    <t>17,5=17,500 [A]</t>
  </si>
  <si>
    <t>- vodorovná a svislá doprava, přemístění, přeložení, manipulace s výkopkem a uložení na skládku (bez poplatku)</t>
  </si>
  <si>
    <t>13183</t>
  </si>
  <si>
    <t>HLOUBENÍ JAM ZAPAŽ I NEPAŽ TŘ II</t>
  </si>
  <si>
    <t>výkopy v tělese komunikace - pro úpravu podloží    
vč. odvozu na skládku</t>
  </si>
  <si>
    <t>Zemní práce (viz příloha C.2.1.8 a C.2.1.9.)  
131+260+286+302+250+184+190+176+154+154+170+182+160+130+170+132,3=3 031,300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</si>
  <si>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</si>
  <si>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13283</t>
  </si>
  <si>
    <t>HLOUBENÍ RÝH ŠÍŘ DO 2M PAŽ I NEPAŽ TŘ. II</t>
  </si>
  <si>
    <t>sondy pro zjištění uložení podzemních vedení</t>
  </si>
  <si>
    <t>Zemní práce (viz příloha C.2.1.8 a C.2.1.9.)  
5=5,000 [A]</t>
  </si>
  <si>
    <t>17180</t>
  </si>
  <si>
    <t>ULOŽENÍ SYPANINY DO NÁSYPŮ Z NAKUPOVANÝCH MATERIÁLŮ</t>
  </si>
  <si>
    <t>materál pro násyp do tělesa komunikace z vhodných zemin, vč. dovozu</t>
  </si>
  <si>
    <t>Zemní práce (viz příloha C.2.1.8 a C.2.1.9.)  
3,3+4+4+4=15,300 [A]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</si>
  <si>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</si>
  <si>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</si>
  <si>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</si>
  <si>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konstrukce krajnice, hutněný materiál min. parametrů "málo vhodný" dle ČSN 72 1002</t>
  </si>
  <si>
    <t>viz příloha C.2.1.3 a C.2.1.6  
30,0=30,000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</si>
  <si>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</si>
  <si>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</si>
  <si>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</si>
  <si>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rýh pracovních drenáží, drcené kamenivo</t>
  </si>
  <si>
    <t>viz příloha C.2.1.1 a C.2.1.6  
fr.32-63  
drenážní potrubí PVC DN100 612+500=1 112,000 [A]  
A*0,4*0,4=177,920 [B]  
zásyp čerpacích jímek fr.32-63 1,0*1,0*1,0*6=6,000 [C]  
vsak podklad čerpacích jímek fr. 63-128 0,8*0,8*0,4*6=1,536 [D]  
Celkem: B+C+D=185,456 [E]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</si>
  <si>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</si>
  <si>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</si>
  <si>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</si>
  <si>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viz C.2.1.3  
1473,0=1 473,000 [A]</t>
  </si>
  <si>
    <t>položka zahrnuje:   
nutné přemístění ornice z dočasných skládek vzdálených do 50m   
rozprostření ornice v předepsané tloušťce ve svahu přes 1:5</t>
  </si>
  <si>
    <t>18232</t>
  </si>
  <si>
    <t>ROZPROSTŘENÍ ORNICE V ROVINĚ V TL DO 0,15M</t>
  </si>
  <si>
    <t>viz C.2.1.3  
stávající ornice 115,0 m2  
430,0=430,000 [A]</t>
  </si>
  <si>
    <t>položka zahrnuje:   
nutné přemístění ornice z dočasných skládek vzdálených do 50m   
rozprostření ornice v předepsané tloušťce v rovině a ve svahu do 1:5</t>
  </si>
  <si>
    <t>18242</t>
  </si>
  <si>
    <t>ZALOŽENÍ TRÁVNÍKU HYDROOSEVEM NA ORNICI</t>
  </si>
  <si>
    <t>zeleň</t>
  </si>
  <si>
    <t>viz C.2.1.3  
430+1473=1 903,000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</si>
  <si>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</si>
  <si>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</si>
  <si>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</si>
  <si>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sečení, vyhrabání a odvoz pokosené hmoty, zálivka</t>
  </si>
  <si>
    <t>Zahrnuje pokosení se shrabáním, naložení shrabků na dopravní prostředek, s odvozem a se složením, to vše bez ohledu na sklon terénu</t>
  </si>
  <si>
    <t>Základy</t>
  </si>
  <si>
    <t>28997</t>
  </si>
  <si>
    <t>OPLÁŠTĚNÍ (ZPEVNĚNÍ) Z GEOTEXTILIE A GEOMŘÍŽOVIN</t>
  </si>
  <si>
    <t>úprava podloží komunikace vozidlová a vjezdy    
tkaná geotextílie s tahovou pevností 60 kN/m (výměra bez přesahu)</t>
  </si>
  <si>
    <t>Úprava podloží - komunikace vozidlová a vjezdy - GEOTYP II a III (viz příloha C.2.1.6. a C.2.1.8.)  
vozovka 3141+1199=4 340,000 [A]  
vjezdy 83=83,000 [B]  
Celkem: A+B=4 423,000 [C]</t>
  </si>
  <si>
    <t>Položka zahrnuje:    
- dodávku předepsané geotextilie nebo geomřížoviny   
- úpravu, očištění a ochranu podkladu    
- přichycení k podkladu, případně zatížení    
- úpravy spojů a zajištění okrajů    
- úpravy pro odvodnění    
- nutné přesahy    
- mimostaveništní a vnitrostaveništní dopravu</t>
  </si>
  <si>
    <t>úprava podloží komunikace vozidlová    
tkaná výztužná gemříž PE, pevností 40 kN/m, oka 40x40 mm (výměra bez přesahu)</t>
  </si>
  <si>
    <t>Úprava podloží - komunikace vozidlová - GEOTYP III (viz příloha C.2.1.6. a C.2.1.8.)  
úprava podloží komunikace vozidlová 1199=1 199,000 [A]</t>
  </si>
  <si>
    <t>56143</t>
  </si>
  <si>
    <t>KAMENIVO ZPEVNĚNÉ CEMENTEM TL. DO 150MM</t>
  </si>
  <si>
    <t>SC C3/4 tl. 150 mm, vč. vytvoření smršťovacích trhlin ve vzd. max. 5m (dle TP 170, opatření proti vývoji reflexních trhlin)</t>
  </si>
  <si>
    <t>viz C.2.1.3 a C.2.1.6  
konstrukce č.1  
3804,0=3 804,000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</si>
  <si>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</si>
  <si>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56330</t>
  </si>
  <si>
    <t>VOZOVKOVÉ VRSTVY ZE ŠTĚRKODRTI</t>
  </si>
  <si>
    <t>úprava podloží komunikace vozidlová a vjezdy</t>
  </si>
  <si>
    <t>Úprava podloží - komunikace vozidlová - GEOTYP II  a GEOTYP III (viz příloha C.2.1.6. a C.2.1.8.)  
ŠD fr.0-63, tl. 400 mm  
vozovka: 2261+509=2 770,000 [A]  
krajnice + obrubníky: 680*0,5+205*0,15=370,750 [B]  
Celkem: A+B=3 140,750 [C]  
C*0,4=1 256,300 [D]  
ŠD fr.0-63, tl. 300 mm  
vozovka: 900+134=1 034,000 [E]  
obrubníky: 61*0,15=9,150 [F]  
krajnice: 256*0,5+28*1=156,000 [G]  
Celkem: E+F+G=1 199,150 [H]  
H*0,3=359,745 [I]  
ŠD fr.0-63, tl. 150 mm  
1199*0,15=179,850 [J]  
ŠD fr.0-125, tl. 350 mm  
1199*0,35=419,650 [K]  
Úprava vjezdu, ŠD fr. 0-63, tl. 300 mm  
8+75=83,000 [M]  
M*0,3=24,900 [N]  
Oprava zásypu stáv. vedení kanalizace (výměna zeminy za drcené kamenivo), viz C.2.1.6  
fr. 32-63 1171=1 171,000 [O]  
ŠD fr. 0-63 502=502,000 [P]  
D+I+J+K+N+O+P=3 913,445 [Q]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</si>
  <si>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</si>
  <si>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56334</t>
  </si>
  <si>
    <t>VOZOVKOVÉ VRSTVY ZE ŠTĚRKODRTI TL. DO 200MM</t>
  </si>
  <si>
    <t>ŠDa, tl. 200 mm</t>
  </si>
  <si>
    <t>viz C.2.1.3 a C.2.1.6  
vozovka, konstrukce č.1  
3804,0=3 804,000 [A]  
oprava vjezdu - asfaltobeton ACO 8 - konstrukce č.7  
21+20+6+13+15=75,000 [B]  
oprava ploch stezka konstrukce č.10  
7+8+15+10=40,000 [C]  
pod varovnými pásy (investice Města HK) v plochách vjezdů  
2+3+2+2+2=11,000 [E]  
Celkem: A+B+C+E=3 930,000 [F]</t>
  </si>
  <si>
    <t>56335</t>
  </si>
  <si>
    <t>VOZOVKOVÉ VRSTVY ZE ŠTĚRKODRTI TL. DO 250MM</t>
  </si>
  <si>
    <t>ŠDa, tl. 250 mm</t>
  </si>
  <si>
    <t>viz C.2.1.3 a C.2.1.6  
oprava vjezdu - kryt R-mat, konstrukce č.3  
8=8,000 [A]  
oprava vjezdu - bet. dlažba - konstrukce č.9  
25=25,000 [B]  
Celkem: A+B=33,000 [C]</t>
  </si>
  <si>
    <t>567316</t>
  </si>
  <si>
    <t>VRSTVY PRO OBNOVU A OPRAVY Z RECYKL MATERIÁLU TL DO 50MM</t>
  </si>
  <si>
    <t>tl. 50 mm</t>
  </si>
  <si>
    <t>viz C.2.1.3 a C.2.1.6  
oprava vjezdu - kryt R-mat, konstrukce č.3  
8=8,000 [A]  
oprava vjezdu - asfaltobeton ACO 8 - konstrukce č.7  
21+20+6+13+15=75,000 [B]  
oprava ploch stezka konstrukce č.10  
7+8+15+10=40,000 [C]  
Celkem: A+B+C=123,000 [D]</t>
  </si>
  <si>
    <t>- dodání recyklátu v požadované kvalitě   
- očištění podkladu   
- uložení recyklátu dle předepsaného technologického předpisu, zhutnění vrstvy v předepsané tloušťce   
- zřízení vrstvy bez rozlišení šířky, pokládání vrstvy po etapách, včetně pracovních spar a spojů   
- úpravu napojení, ukončení    
- nezahrnuje postřiky, nátěry</t>
  </si>
  <si>
    <t>56933</t>
  </si>
  <si>
    <t>ZPEVNĚNÍ KRAJNIC ZE ŠTĚRKODRTI TL. DO 150MM</t>
  </si>
  <si>
    <t>ŠD fr.0-32, tl. 150 mm</t>
  </si>
  <si>
    <t>viz příloha C.2.1.3 a C.2.1.6  
253+234=487,000 [A]</t>
  </si>
  <si>
    <t>- dodání kameniva předepsané kvality a zrnitosti   
- rozprostření a zhutnění vrstvy v předepsané tloušťce   
- zřízení vrstvy bez rozlišení šířky, pokládání vrstvy po etapách</t>
  </si>
  <si>
    <t>25</t>
  </si>
  <si>
    <t>572123</t>
  </si>
  <si>
    <t>INFILTRAČNÍ POSTŘIK Z EMULZE DO 1,0KG/M2</t>
  </si>
  <si>
    <t>1,0 kg/m2 pro ACP 16+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</si>
  <si>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</si>
  <si>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26</t>
  </si>
  <si>
    <t>572213</t>
  </si>
  <si>
    <t>SPOJOVACÍ POSTŘIK Z EMULZE DO 0,5KG/M2</t>
  </si>
  <si>
    <t>0,5 kg/m2</t>
  </si>
  <si>
    <t>viz C.2.1.3 a C.2.1.6  
vozovka, konstrukce č.1  
3804,0=3 804,000 [A]  
oprava vjezdu - asfaltobeton ACO 8 - konstrukce č.7  
21+20+6+13+15=75,000 [B]  
oprava ploch stezka konstrukce č.10  
7+8+15+10=40,000 [C]  
živičný kryt  
4+6=10,000 [D]  
Celkem: A+B+C+D=3 929,000 [E]</t>
  </si>
  <si>
    <t>27</t>
  </si>
  <si>
    <t>57475</t>
  </si>
  <si>
    <t>VOZOVKOVÉ VÝZTUŽNÉ VRSTVY Z GEOMŘÍŽOVINY</t>
  </si>
  <si>
    <t>Úprava podloží, oka 40x40 (výměra bez přesahů)</t>
  </si>
  <si>
    <t>5837=5 837,000 [A]</t>
  </si>
  <si>
    <t>- dodání geomříže v požadované kvalitě a v množství včetně přesahů (přesahy započteny v jednotkové ceně)   
- očištění podkladu   
- pokládka geomříže dle předepsaného technologického předpisu</t>
  </si>
  <si>
    <t>28</t>
  </si>
  <si>
    <t>574A33</t>
  </si>
  <si>
    <t>ASFALTOVÝ BETON PRO OBRUSNÉ VRSTVY ACO 11 TL. 40MM</t>
  </si>
  <si>
    <t>viz C.2.1.3 a C.2.1.6  
vozovka, konstrukce č.1  
3804,0=3 804,000 [A]  
živičný kryt  
4+6=10,000 [B]  
Celkem: A+B=3 814,000 [C]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</si>
  <si>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</si>
  <si>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29</t>
  </si>
  <si>
    <t>574A41</t>
  </si>
  <si>
    <t>ASFALTOVÝ BETON PRO OBRUSNÉ VRSTVY ACO 8 TL. 50MM</t>
  </si>
  <si>
    <t>ACO 8 tl. 50 mm</t>
  </si>
  <si>
    <t>viz C.2.1.3 a C.2.1.6  
oprava vjezdu - asfaltobeton ACO 8 - konstrukce č.7  
21+20+6+13+15=75,000 [A]  
oprava ploch stezka konstrukce č.10  
7+8+15+10=40,000 [B]  
Celkem: A+B=115,000 [C]</t>
  </si>
  <si>
    <t>30</t>
  </si>
  <si>
    <t>574E66</t>
  </si>
  <si>
    <t>ASFALTOVÝ BETON PRO PODKLADNÍ VRSTVY ACP 16+, 16S TL. 70MM</t>
  </si>
  <si>
    <t>ACP 16+</t>
  </si>
  <si>
    <t>31</t>
  </si>
  <si>
    <t>58222</t>
  </si>
  <si>
    <t>DLÁŽDĚNÉ KRYTY Z DROBNÝCH KOSTEK DO LOŽE Z MC</t>
  </si>
  <si>
    <t>Odláždění kolem uliční vpusti v zeleni žulovou dlažbou 100/100/100 mm</t>
  </si>
  <si>
    <t>viz C.2.1.3  
1=1,000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</si>
  <si>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</si>
  <si>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32</t>
  </si>
  <si>
    <t>582611</t>
  </si>
  <si>
    <t>KRYTY Z BETON DLAŽDIC SE ZÁMKEM ŠEDÝCH TL 60MM DO LOŽE Z KAM</t>
  </si>
  <si>
    <t>bet. dlažba 200/100 tl. 60 mm, barva přírodní, povrch standard vč. lože tl. 40 mm kamenivo fr.4-8</t>
  </si>
  <si>
    <t>viz C.2.1.3 a C.2.1.6  
oprava vjezdu chodníku - bet. dlažba - konstrukce č.9  
25,0=25,000 [A]</t>
  </si>
  <si>
    <t>33</t>
  </si>
  <si>
    <t>58261B</t>
  </si>
  <si>
    <t>KRYTY Z BETON DLAŽDIC SE ZÁMKEM BAREV RELIÉF TL 80MM DO LOŽE Z KAM</t>
  </si>
  <si>
    <t>bet. dlažba 200/100 tl. 80 mm, barva červená, reliéf pro nevidomé, povrch standard vč. lože tl. 40 mm kamenivo fr.4-8</t>
  </si>
  <si>
    <t>viz C.2.1.3  
zřízení varovného pásu  
2+3+2+2+2=11,000 [A]</t>
  </si>
  <si>
    <t>34</t>
  </si>
  <si>
    <t>58920</t>
  </si>
  <si>
    <t>VÝPLŇ SPAR MODIFIKOVANÝM ASFALTEM</t>
  </si>
  <si>
    <t>úprava studených spár v živičném krytu, výplň mod. asf. plombovacím tmelem</t>
  </si>
  <si>
    <t>položka zahrnuje:   
- dodávku předepsaného materiálu   
- vyčištění a výplň spar tímto materiálem</t>
  </si>
  <si>
    <t>Potrubí</t>
  </si>
  <si>
    <t>35</t>
  </si>
  <si>
    <t>875272</t>
  </si>
  <si>
    <t>POTRUBÍ DREN Z TRUB PLAST (I FLEXIBIL) DN DO 100MM DĚROVANÝCH</t>
  </si>
  <si>
    <t>pracovní drenáž - PVC DN 100</t>
  </si>
  <si>
    <t>viz příloha C.2.1.1 a C.2.1.6  
drenážní potrubí PVC DN100 612+500=1 112,000 [A]</t>
  </si>
  <si>
    <t>položky pro zhotovení potrubí platí bez ohledu na sklon   
zahrnuje: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</si>
  <si>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36</t>
  </si>
  <si>
    <t>899112</t>
  </si>
  <si>
    <t>POKLOPY LITINOVÉ SAMOSTATNÉ</t>
  </si>
  <si>
    <t>poklopy revizních šachet tzv. "plovoucího typu" zat.D400</t>
  </si>
  <si>
    <t>Položka zahrnuje dodávku a osazení předepsaného poklopu včetně rámu</t>
  </si>
  <si>
    <t>37</t>
  </si>
  <si>
    <t>89914</t>
  </si>
  <si>
    <t>ŠACHTOVÉ BETONOVÉ SKRUŽE SAMOSTATNÉ</t>
  </si>
  <si>
    <t>skruže pro čerpání    
spouštěná studna DN 1000, hl 1,0m</t>
  </si>
  <si>
    <t>skruž DN 1000, v.500 mm  
6*2=12,000 [A]</t>
  </si>
  <si>
    <t>- Položka zahrnuje veškerý materiál, výrobky a polotovary, včetně mimostaveništní a vnitrostaveništní dopravy (rovněž přesuny), včetně naložení a složení,případně s uložením.</t>
  </si>
  <si>
    <t>38</t>
  </si>
  <si>
    <t>89921</t>
  </si>
  <si>
    <t>VÝŠKOVÁ ÚPRAVA POKLOPŮ</t>
  </si>
  <si>
    <t>poklopy</t>
  </si>
  <si>
    <t>viz C.2.1.3  
14=14,000 [A]</t>
  </si>
  <si>
    <t>- položka výškové úpravy zahrnuje všechny nutné práce a materiály pro zvýšení nebo snížení zařízení (včetně nutné úpravy stávajícího povrchu vozovky nebo chodníku).</t>
  </si>
  <si>
    <t>39</t>
  </si>
  <si>
    <t>89922</t>
  </si>
  <si>
    <t>VÝŠKOVÁ ÚPRAVA MŘÍŽÍ</t>
  </si>
  <si>
    <t>mříže</t>
  </si>
  <si>
    <t>viz C.2.1.3  
4=4,000 [A]</t>
  </si>
  <si>
    <t>40</t>
  </si>
  <si>
    <t>89923</t>
  </si>
  <si>
    <t>VÝŠKOVÁ ÚPRAVA KRYCÍCH HRNCŮ</t>
  </si>
  <si>
    <t>šoupata</t>
  </si>
  <si>
    <t>viz C.2.1.3  
10=10,000 [A]</t>
  </si>
  <si>
    <t>41</t>
  </si>
  <si>
    <t>914171</t>
  </si>
  <si>
    <t>DOPRAVNÍ ZNAČKY ZÁKLADNÍ VELIKOSTI HLINÍKOVÉ FÓLIE TŘ 2 - DODÁVKA A MONTÁŽ</t>
  </si>
  <si>
    <t>nové</t>
  </si>
  <si>
    <t>viz C.2.1.4  
IP 6  2ks2=2,000 [E]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</si>
  <si>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</t>
  </si>
  <si>
    <t>42</t>
  </si>
  <si>
    <t>914172</t>
  </si>
  <si>
    <t>DOPRAVNÍ ZNAČKY ZÁKLADNÍ VELIKOSTI HLINÍKOVÉ FÓLIE TŘ 2 - MONTÁŽ S PŘEMÍSTĚNÍM</t>
  </si>
  <si>
    <t>přesun stávajících</t>
  </si>
  <si>
    <t>viz C.2.1.4  
A 19 ks 1=1,000 [A]  
B 2 ks 1=1,000 [B]  
B 24 ks 1=1,000 [C]  
P 2 ks 1=1,000 [D]  
IS 21a ks 1=1,000 [E]  
radar 1=1,000 [F]  
Celkem: A+B+C+D+E+F=6,000 [G]</t>
  </si>
  <si>
    <t>položka zahrnuje:   
- dopravu demontované značky z dočasné skládky   
- osazení a montáž značky na místě určeném projektem    
- nutnou opravu poškozených částí   
nezahrnuje dodávku značky</t>
  </si>
  <si>
    <t>43</t>
  </si>
  <si>
    <t>914922</t>
  </si>
  <si>
    <t>SLOUPKY A STOJKY DZ Z OCEL TRUBEK DO PATKY MONTÁŽ S PŘESUNEM</t>
  </si>
  <si>
    <t>viz C.2.1.4  
2=2,000 [A]</t>
  </si>
  <si>
    <t>položka zahrnuje:   
- dopravu demontovaného zařízení z dočasné skládky   
- osazení a montáž zařízení na místě určeném projektem    
- nutnou opravu poškozených částí   
nezahrnuje dodávku sloupku, stojky a upevňovacího zařízení</t>
  </si>
  <si>
    <t>44</t>
  </si>
  <si>
    <t>914924</t>
  </si>
  <si>
    <t>SLOUPKY A STOJKY DZ Z OCEL TRUBEK DO PATKY DOD, MONT, DEMON</t>
  </si>
  <si>
    <t>viz C.2.1.4  
nové DZ 1=1,000 [A]</t>
  </si>
  <si>
    <t>položka zahrnuje:   
- dodávku a montáž sloupků a upevňovacích zařízení včetně jejich osazení (betonová patka, zemní práce)   
- odstranění, demontáž a odklizení materiálu s odvozem na předepsané místo</t>
  </si>
  <si>
    <t>45</t>
  </si>
  <si>
    <t>915111</t>
  </si>
  <si>
    <t>VODOROVNÉ DOPRAVNÍ ZNAČENÍ BARVOU HLADKÉ - DODÁVKA A POKLÁDKA</t>
  </si>
  <si>
    <t>vodorovné dopravní značení barvou, hladké,    
- značení bude provedeno pro režim předčasného užívání dokončené stavby</t>
  </si>
  <si>
    <t>příloha C.2.1.4  
V 1a (0,125) 99,0*0,125=12,375 [A]  
V 2a (3/6/0,125) 413,0*0,125/3*1=17,208 [B]  
V 2b (3/1,5/0,125)90,0*0,125/3*2=7,500 [C]  
V 4 (0,125) 962,0*0,125=120,250 [D]  
V 7 - plocha nástřiku 9,0=9,000 [E]  
Celkem: A+B+C+D+E=166,333 [F]</t>
  </si>
  <si>
    <t>položka zahrnuje:    
- dodání a pokládku nátěrového materiálu (měří se pouze natíraná plocha)    
- předznačení a reflexní úpravu</t>
  </si>
  <si>
    <t>46</t>
  </si>
  <si>
    <t>915211</t>
  </si>
  <si>
    <t>VODOROVNÉ DOPRAVNÍ ZNAČENÍ PLASTEM HLADKÉ - DODÁVKA A POKLÁDKA</t>
  </si>
  <si>
    <t>stříkaný plast</t>
  </si>
  <si>
    <t>položka zahrnuje:   
- dodání a pokládku nátěrového materiálu (měří se pouze natíraná plocha)   
- předznačení a reflexní úpravu</t>
  </si>
  <si>
    <t>47</t>
  </si>
  <si>
    <t>91551</t>
  </si>
  <si>
    <t>VODOROVNÉ DOPRAVNÍ ZNAČENÍ - PŘEDEM PŘIPRAVENÉ SYMBOLY</t>
  </si>
  <si>
    <t>V11a (žlutá barva) dl. 12,0 m 2=2,000 [A]  
V20 5=5,000 [B]  
Celkem: A+B=7,000 [C]</t>
  </si>
  <si>
    <t>položka zahrnuje:   
- dodání a pokládku předepsaného symbolu   
- zahrnuje předznačení a reflexní úpravu</t>
  </si>
  <si>
    <t>48</t>
  </si>
  <si>
    <t>91721</t>
  </si>
  <si>
    <t>ZÁHONOVÉ OBRUBY Z BETONOVÝCH OBRUBNÍKŮ</t>
  </si>
  <si>
    <t>Betonový obrubník 500/80/250 mm  osazený do betonového lože C20/25 s opěrou, barva přírodní</t>
  </si>
  <si>
    <t>viz C.2.1.3 a C.2.1.6  
6+6+8+6+5+3+10+8=52,000 [A]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</si>
  <si>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</si>
  <si>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49</t>
  </si>
  <si>
    <t>Betonový obrubník 500/50/200 mm, osazený do betonového lože C20/25 s opěrou, barva přírodní</t>
  </si>
  <si>
    <t>viz C.2.1.3 a C.2.1.6  
5+13=18,000 [A]</t>
  </si>
  <si>
    <t>50</t>
  </si>
  <si>
    <t>91722</t>
  </si>
  <si>
    <t>CHODNÍKOVÉ OBRUBY Z BETONOVÝCH OBRUBNÍKŮ</t>
  </si>
  <si>
    <t>Betonový obrubník 1000/150,120/250 mm, osazený do betonového lože C20/25 s opěrou, barva přírodní</t>
  </si>
  <si>
    <t>viz C.2.1.3 a C.2.1.6  
3,5+5,5+3+4,5+31+67+3+9,5+27+4+34=192,000 [A]</t>
  </si>
  <si>
    <t>51</t>
  </si>
  <si>
    <t>A</t>
  </si>
  <si>
    <t>Bezbariérový zastávkový beton obrubník 400/330/1000, beton s odolností XF4 dle ČSN EN 206-1    
osazený do betonového lože C20/25 s opěrou  
Jedna zastávka v provedení: 12 ks přímý obrubník, 1ks náběhový levý, 1 ks přechodový levý, 1 ks náběhový pravý, 1 ks přechodový pravý  
Jedna zastávka v provedení: 18 ks přímý obrubník, 1ks náběhový levý, 1 ks přechodový levý, 1 ks náběhový pravý, 1 ks přechodový pravý</t>
  </si>
  <si>
    <t>viz C.1.1.3 a C.1.1.6  
 38=38,000 [A]</t>
  </si>
  <si>
    <t>52</t>
  </si>
  <si>
    <t>91723</t>
  </si>
  <si>
    <t>OBRUBY Z BETON KRAJNÍKŮ</t>
  </si>
  <si>
    <t>Betonový vodicí proužek 500/250/80 mm, osazený do betonového lože C20/25 s opěrou, barva přírodní</t>
  </si>
  <si>
    <t>viz. C.2.1.3 a C.2.1.6  
31+33+10+67+34=175,000 [A]</t>
  </si>
  <si>
    <t>53</t>
  </si>
  <si>
    <t>91742</t>
  </si>
  <si>
    <t>CHODNÍKOVÉ OBRUBY Z KAMENNÝCH OBRUBNÍKŮ</t>
  </si>
  <si>
    <t>Žulový obrubník štípaný šíře 120 mm osazený do betonového lože C20/25 s opěrou</t>
  </si>
  <si>
    <t>viz C.2.1.1 a C.2.1.3  
33+10=43,000 [A]</t>
  </si>
  <si>
    <t>54</t>
  </si>
  <si>
    <t>919121</t>
  </si>
  <si>
    <t>ŘEZÁNÍ BETON KRYTU VOZOVEK TL DO 50MM</t>
  </si>
  <si>
    <t>proříznutí dilatačních spar v podkl. vrstvě cement. stabilizace (á 4m)</t>
  </si>
  <si>
    <t>1540=1 540,000 [A]</t>
  </si>
  <si>
    <t>55</t>
  </si>
  <si>
    <t>935212</t>
  </si>
  <si>
    <t>PŘÍKOPOVÉ ŽLABY Z BETON TVÁRNIC ŠÍŘ DO 600MM DO BETONU TL 100MM</t>
  </si>
  <si>
    <t>Odvodňovací žlab z betonových žlabovek 330/590,669/80 mm osazených do betonového lože C20/25 s opěrou</t>
  </si>
  <si>
    <t>viz C.2.1.3  
28,0=28,000 [A]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</si>
  <si>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</si>
  <si>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56</t>
  </si>
  <si>
    <t>93553</t>
  </si>
  <si>
    <t>ŽLABY Z DÍLCŮ Z BETONU SVĚTLÉ ŠÍŘKY DO 200MM VČETNĚ MŘÍŽÍ</t>
  </si>
  <si>
    <t>Betonové žlaby 200/200 mm se zákrytem</t>
  </si>
  <si>
    <t>viz C.2.1.3  
10+8+4,5+6,5+5+5+9+8+9+9=74,000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</si>
  <si>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</si>
  <si>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03</t>
  </si>
  <si>
    <t>Odvodnění</t>
  </si>
  <si>
    <t>zemina</t>
  </si>
  <si>
    <t>pol. č. 13293 38,3=38,300 [A]  
pol. č. 13393 2,64=2,640 [B]  
Celkem: A+B=40,940 [C]</t>
  </si>
  <si>
    <t>pol. č. 96616 0,64=0,640 [A]</t>
  </si>
  <si>
    <t>13293</t>
  </si>
  <si>
    <t>HLOUBENÍ RÝH ŠÍŘ DO 2M PAŽ I NEPAŽ TŘ. III</t>
  </si>
  <si>
    <t>vč. odvozu na skládku zhotovitele</t>
  </si>
  <si>
    <t>viz C.2.2.2 - 3  
38,30=38,300 [A]</t>
  </si>
  <si>
    <t>13393</t>
  </si>
  <si>
    <t>HLOUBENÍ ŠACHET ZAPAŽ I NEPAŽ TŘ. III</t>
  </si>
  <si>
    <t>viz C.2.2.2 - 3  
2,64=2,640 [A]</t>
  </si>
  <si>
    <t>hutněný zásyp</t>
  </si>
  <si>
    <t>viz C.2.2.2 - 3  
21,97=21,970 [A]</t>
  </si>
  <si>
    <t>17581</t>
  </si>
  <si>
    <t>OBSYP POTRUBÍ A OBJEKTŮ Z NAKUPOVANÝCH MATERIÁLŮ</t>
  </si>
  <si>
    <t>vč. dovozu</t>
  </si>
  <si>
    <t>viz C.2.2.2 - 3  
obsyp potrubí pískem  
13,37=13,370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</si>
  <si>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</si>
  <si>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Vodorovné konstrukce</t>
  </si>
  <si>
    <t>45157</t>
  </si>
  <si>
    <t>PODKLADNÍ A VÝPLŇOVÉ VRSTVY Z KAMENIVA TĚŽENÉHO</t>
  </si>
  <si>
    <t>lože z písku pod potrubí</t>
  </si>
  <si>
    <t>viz C.2.2.2 - 3  
2,97=2,970 [A]</t>
  </si>
  <si>
    <t>Položka zahrnuje veškerý materiál, výrobky a polotovary, včetně mimostaveništní a vnitrostaveništní dopravy (rovněž přesuny), včetně naložení a složení, případně s uložením.</t>
  </si>
  <si>
    <t>45731</t>
  </si>
  <si>
    <t>VYROVNÁVACÍ A SPÁD PROSTÝ BETON</t>
  </si>
  <si>
    <t>podkladní beton C20/25</t>
  </si>
  <si>
    <t>viz C.2.2.2 - 3  
1,8*0,2=0,360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</si>
  <si>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</si>
  <si>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87434</t>
  </si>
  <si>
    <t>POTRUBÍ Z TRUB PLASTOVÝCH ODPADNÍCH DN DO 200MM</t>
  </si>
  <si>
    <t>PP DN200, DIN 16961 SN10 vč. tvarovek</t>
  </si>
  <si>
    <t>viz C.2.2.2 - 3  
27,0=27,000 [A]</t>
  </si>
  <si>
    <t>položky pro zhotovení potrubí platí bez ohledu na sklon   
zahrnuje: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</si>
  <si>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891834</t>
  </si>
  <si>
    <t>NAVRTÁVACÍ PASY DN DO 200MM</t>
  </si>
  <si>
    <t>komplet vyvrtání, napojení a zatěsnění</t>
  </si>
  <si>
    <t>C.2.2.2 - 3  
Utěsnění-zabetonování odtok.potrubí DN200 od stávajících vpustí 2=2,000 [A]  
Vyvrtání napojovacích otvorů pro potrubí DN200 od navržených vpustí 2=2,000 [B]  
Celkem: A+B=4,000 [C]</t>
  </si>
  <si>
    <t>- Položka zahrnuje kompletní montáž dle technologického předpisu, dodávku armatury, veškerou mimostaveništní a vnitrostaveništní dopravu.</t>
  </si>
  <si>
    <t>894857</t>
  </si>
  <si>
    <t>ŠACHTY KANALIZAČNÍ PLASTOVÉ D 500MM</t>
  </si>
  <si>
    <t>Kanalizační šachta d 425 mm z plastických hmot na potrubí DN 200 hl. do 2,0 m s litinovým poklopem a teleskopem</t>
  </si>
  <si>
    <t>viz C.2.2.2-3, 6  
1,0=1,000 [A]</t>
  </si>
  <si>
    <t>položka zahrnuje:   
- poklopy s rámem z předepsaného materiálu a tvaru   
- předepsané plastové skruže, dno a není-li uvedeno jinak i podkladní vrstvu (z kameniva nebo betonu).    
- výplň, těsnění a tmelení spár a spojů,    
- očištění a ošetření úložných ploch,</t>
  </si>
  <si>
    <t>89712</t>
  </si>
  <si>
    <t>VPUSŤ KANALIZAČNÍ ULIČNÍ KOMPLETNÍ Z BETONOVÝCH DÍLCŮ</t>
  </si>
  <si>
    <t>Dodávka a montáž uliční vpusti z beton. dílců s litin. mříží a košem</t>
  </si>
  <si>
    <t>C.2.2.2-3, 6  
4=4,000 [A]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</si>
  <si>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nezahrnuje předepsané podkladní konstrukce</t>
  </si>
  <si>
    <t>Výšková úprava uličního vstupu nebo vpusti do 200 mm snížením nebo zvýšením poklopu nebo mříže</t>
  </si>
  <si>
    <t>C.2.2.2 - 3  
5,0=5,000 [A]</t>
  </si>
  <si>
    <t>899641</t>
  </si>
  <si>
    <t>TLAKOVÉ ZKOUŠKY POTRUBÍ DN DO 200MM</t>
  </si>
  <si>
    <t>komplet</t>
  </si>
  <si>
    <t>C.2.2.2 - 3  
27,0=27,000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</si>
  <si>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</si>
  <si>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</si>
  <si>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</si>
  <si>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Kamerová prohlídka potrubí do DN 250</t>
  </si>
  <si>
    <t>27,0=27,000 [A]</t>
  </si>
  <si>
    <t>položka zahrnuje prohlídku potrubí televizní kamerou, záznam prohlídky na nosičích DVD a vyhotovení závěrečného písemného protokolu</t>
  </si>
  <si>
    <t>9111A1</t>
  </si>
  <si>
    <t>ZÁBRADLÍ SILNIČNÍ S VODOR MADLY - DODÁVKA A MONTÁŽ</t>
  </si>
  <si>
    <t>Dodávka a montáž silničního zábradlí délky 4,1 m včetně kotvícího a upevňovacího materiálu a nátěru</t>
  </si>
  <si>
    <t>viz C.2.2.2,7  
4,1=4,100 [A]</t>
  </si>
  <si>
    <t>položka zahrnuje:   
- dodání zábradlí včetně předepsané povrchové úpravy   
- osazení sloupků zaberaněním nebo osazením do betonových bloků (včetně betonových bloků a nutných zemních prací)</t>
  </si>
  <si>
    <t>918145</t>
  </si>
  <si>
    <t>ČELA BETONOVÁ PROPUSTU Z TRUB DN DO 300MM</t>
  </si>
  <si>
    <t>Výústní objekt z železobetonu na potrubí DN 200 s obložením čela lomovým kamenem min. velikosti 100x100 mm</t>
  </si>
  <si>
    <t>viz C.2.2.2,8</t>
  </si>
  <si>
    <t>Položka zahrnuje veškerý materiál, výrobky a polotovary, včetně mimostaveništní a vnitrostaveništní dopravy (rovněž přesuny), včetně naložení a složení,případně s uložením.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proudů.</t>
  </si>
  <si>
    <t>91816</t>
  </si>
  <si>
    <t>ČELA BETONOVÁ PROPUSTU Z TRUB DN DO 800MM</t>
  </si>
  <si>
    <t>Zvýšení trubního propustku nadbetonováním, beton prostý vodostavebný vyztužený kari sítí</t>
  </si>
  <si>
    <t>viz C.2.2.2,7  
Beton C25/30 XF4 - 1,5 m3  
kari sítě 50kg  
plocha bednění - 7,5 m2</t>
  </si>
  <si>
    <t>96616</t>
  </si>
  <si>
    <t>BOURÁNÍ KONSTRUKCÍ ZE ŽELEZOBETONU</t>
  </si>
  <si>
    <t>vč. odvozu na skládku</t>
  </si>
  <si>
    <t>viz C.2.2.2 - 3  
0,64=0,640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</si>
  <si>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</si>
  <si>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SO 182</t>
  </si>
  <si>
    <t>Dopravní opatření během stavby (II. etapa)</t>
  </si>
  <si>
    <t>02710</t>
  </si>
  <si>
    <t>POMOC PRÁCE ZŘÍZ NEBO ZAJIŠŤ OBJÍŽĎKY A PŘÍSTUP CESTY</t>
  </si>
  <si>
    <t>inženýrská činnost, zajištění povolení uzavírky, zajištění objízdných tras. Délka úseku 0,613 km.   
PEVNÁ CENA</t>
  </si>
  <si>
    <t>02720</t>
  </si>
  <si>
    <t>POMOC PRÁCE ZŘÍZ NEBO ZAJIŠŤ REGULACI A OCHRANU DOPRAVY</t>
  </si>
  <si>
    <t>zřízení a zrušení provizorní autobusové zastávky</t>
  </si>
  <si>
    <t>914124</t>
  </si>
  <si>
    <t>DOPRAV ZNAČKY ZÁKLAD VEL OCEL FÓLIE TŘ 1 - DOD, MONT, DEMONT</t>
  </si>
  <si>
    <t>Provizorní dopravní značení + informační systém objízdných tras (viz příloha H.2. a H.4.):</t>
  </si>
  <si>
    <t>60,0=60,000 [A]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</si>
  <si>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    
- odstranění, demontáž a odklizení materiálu s odvozem na předepsané místo</t>
  </si>
  <si>
    <t>914624</t>
  </si>
  <si>
    <t>DOPRAV ZNAČKY 150X150CM OCEL FÓLIE TŘ 1 - DOD, MONT, DEMONT</t>
  </si>
  <si>
    <t>Provizorní dopravní značení + informační systém objízdných tras (viz příloha H.2. a H.4.)</t>
  </si>
  <si>
    <t>30,0=30,000 [A]</t>
  </si>
  <si>
    <t>položka zahrnuje:   
- dodávku a montáž značek v požadovaném provedení   
- sloupky a upevňovací zařízení včetně jejich osazení (betonová patka, zemní práce), pokud nejsou uvedeny samostatnou položkou   
- u dočasných (provizorních) značek a zařízení údržbu po celou dobu trvání funkce, náhradu zničených nebo ztracených kusů, nutnou opravu poškozených částí    
- odstranění, demontáž a odklizení materiálu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</si>
</sst>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40</v>
      </c>
      <c s="18" t="s">
        <v>50</v>
      </c>
      <c s="24" t="s">
        <v>42</v>
      </c>
      <c s="25" t="s">
        <v>43</v>
      </c>
      <c s="26">
        <v>100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44</v>
      </c>
      <c r="E15" s="29" t="s">
        <v>51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40</v>
      </c>
      <c s="18" t="s">
        <v>52</v>
      </c>
      <c s="24" t="s">
        <v>42</v>
      </c>
      <c s="25" t="s">
        <v>43</v>
      </c>
      <c s="26">
        <v>100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53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  <row r="22" spans="1:16" ht="12.75">
      <c r="A22" s="18" t="s">
        <v>39</v>
      </c>
      <c s="23" t="s">
        <v>27</v>
      </c>
      <c s="23" t="s">
        <v>40</v>
      </c>
      <c s="18" t="s">
        <v>54</v>
      </c>
      <c s="24" t="s">
        <v>42</v>
      </c>
      <c s="25" t="s">
        <v>43</v>
      </c>
      <c s="26">
        <v>100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55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40</v>
      </c>
      <c s="18" t="s">
        <v>56</v>
      </c>
      <c s="24" t="s">
        <v>42</v>
      </c>
      <c s="25" t="s">
        <v>43</v>
      </c>
      <c s="26">
        <v>100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51">
      <c r="A27" s="28" t="s">
        <v>44</v>
      </c>
      <c r="E27" s="29" t="s">
        <v>57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58</v>
      </c>
      <c s="18" t="s">
        <v>59</v>
      </c>
      <c s="24" t="s">
        <v>60</v>
      </c>
      <c s="25" t="s">
        <v>61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51">
      <c r="A31" s="28" t="s">
        <v>44</v>
      </c>
      <c r="E31" s="29" t="s">
        <v>62</v>
      </c>
    </row>
    <row r="32" spans="1:5" ht="12.75">
      <c r="A32" s="30" t="s">
        <v>46</v>
      </c>
      <c r="E32" s="31" t="s">
        <v>59</v>
      </c>
    </row>
    <row r="33" spans="1:5" ht="12.75">
      <c r="A33" t="s">
        <v>48</v>
      </c>
      <c r="E33" s="29" t="s">
        <v>59</v>
      </c>
    </row>
    <row r="34" spans="1:16" ht="12.75">
      <c r="A34" s="18" t="s">
        <v>39</v>
      </c>
      <c s="23" t="s">
        <v>63</v>
      </c>
      <c s="23" t="s">
        <v>64</v>
      </c>
      <c s="18" t="s">
        <v>59</v>
      </c>
      <c s="24" t="s">
        <v>65</v>
      </c>
      <c s="25" t="s">
        <v>66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67</v>
      </c>
    </row>
    <row r="36" spans="1:5" ht="12.75">
      <c r="A36" s="30" t="s">
        <v>46</v>
      </c>
      <c r="E36" s="31" t="s">
        <v>59</v>
      </c>
    </row>
    <row r="37" spans="1:5" ht="12.75">
      <c r="A37" t="s">
        <v>48</v>
      </c>
      <c r="E37" s="29" t="s">
        <v>59</v>
      </c>
    </row>
    <row r="38" spans="1:16" ht="12.75">
      <c r="A38" s="18" t="s">
        <v>39</v>
      </c>
      <c s="23" t="s">
        <v>68</v>
      </c>
      <c s="23" t="s">
        <v>69</v>
      </c>
      <c s="18" t="s">
        <v>59</v>
      </c>
      <c s="24" t="s">
        <v>70</v>
      </c>
      <c s="25" t="s">
        <v>66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71</v>
      </c>
    </row>
    <row r="40" spans="1:5" ht="12.75">
      <c r="A40" s="30" t="s">
        <v>46</v>
      </c>
      <c r="E40" s="31" t="s">
        <v>59</v>
      </c>
    </row>
    <row r="41" spans="1:5" ht="12.75">
      <c r="A41" t="s">
        <v>48</v>
      </c>
      <c r="E41" s="29" t="s">
        <v>59</v>
      </c>
    </row>
    <row r="42" spans="1:16" ht="12.75">
      <c r="A42" s="18" t="s">
        <v>39</v>
      </c>
      <c s="23" t="s">
        <v>34</v>
      </c>
      <c s="23" t="s">
        <v>72</v>
      </c>
      <c s="18" t="s">
        <v>59</v>
      </c>
      <c s="24" t="s">
        <v>73</v>
      </c>
      <c s="25" t="s">
        <v>66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44</v>
      </c>
      <c r="E43" s="29" t="s">
        <v>74</v>
      </c>
    </row>
    <row r="44" spans="1:5" ht="12.75">
      <c r="A44" s="30" t="s">
        <v>46</v>
      </c>
      <c r="E44" s="31" t="s">
        <v>59</v>
      </c>
    </row>
    <row r="45" spans="1:5" ht="12.75">
      <c r="A45" t="s">
        <v>48</v>
      </c>
      <c r="E45" s="29" t="s">
        <v>59</v>
      </c>
    </row>
    <row r="46" spans="1:16" ht="12.75">
      <c r="A46" s="18" t="s">
        <v>39</v>
      </c>
      <c s="23" t="s">
        <v>36</v>
      </c>
      <c s="23" t="s">
        <v>75</v>
      </c>
      <c s="18" t="s">
        <v>59</v>
      </c>
      <c s="24" t="s">
        <v>76</v>
      </c>
      <c s="25" t="s">
        <v>66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51">
      <c r="A47" s="28" t="s">
        <v>44</v>
      </c>
      <c r="E47" s="29" t="s">
        <v>77</v>
      </c>
    </row>
    <row r="48" spans="1:5" ht="12.75">
      <c r="A48" s="30" t="s">
        <v>46</v>
      </c>
      <c r="E48" s="31" t="s">
        <v>59</v>
      </c>
    </row>
    <row r="49" spans="1:5" ht="12.75">
      <c r="A49" t="s">
        <v>48</v>
      </c>
      <c r="E49" s="29" t="s">
        <v>59</v>
      </c>
    </row>
    <row r="50" spans="1:16" ht="12.75">
      <c r="A50" s="18" t="s">
        <v>39</v>
      </c>
      <c s="23" t="s">
        <v>78</v>
      </c>
      <c s="23" t="s">
        <v>79</v>
      </c>
      <c s="18" t="s">
        <v>59</v>
      </c>
      <c s="24" t="s">
        <v>80</v>
      </c>
      <c s="25" t="s">
        <v>66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14.75">
      <c r="A51" s="28" t="s">
        <v>44</v>
      </c>
      <c r="E51" s="29" t="s">
        <v>81</v>
      </c>
    </row>
    <row r="52" spans="1:5" ht="12.75">
      <c r="A52" s="30" t="s">
        <v>46</v>
      </c>
      <c r="E52" s="31" t="s">
        <v>59</v>
      </c>
    </row>
    <row r="53" spans="1:5" ht="12.75">
      <c r="A53" t="s">
        <v>48</v>
      </c>
      <c r="E53" s="29" t="s">
        <v>59</v>
      </c>
    </row>
    <row r="54" spans="1:16" ht="12.75">
      <c r="A54" s="18" t="s">
        <v>39</v>
      </c>
      <c s="23" t="s">
        <v>82</v>
      </c>
      <c s="23" t="s">
        <v>83</v>
      </c>
      <c s="18" t="s">
        <v>59</v>
      </c>
      <c s="24" t="s">
        <v>84</v>
      </c>
      <c s="25" t="s">
        <v>85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44</v>
      </c>
      <c r="E55" s="29" t="s">
        <v>86</v>
      </c>
    </row>
    <row r="56" spans="1:5" ht="12.75">
      <c r="A56" s="30" t="s">
        <v>46</v>
      </c>
      <c r="E56" s="31" t="s">
        <v>87</v>
      </c>
    </row>
    <row r="57" spans="1:5" ht="25.5">
      <c r="A57" t="s">
        <v>48</v>
      </c>
      <c r="E57" s="29" t="s">
        <v>88</v>
      </c>
    </row>
    <row r="58" spans="1:16" ht="12.75">
      <c r="A58" s="18" t="s">
        <v>39</v>
      </c>
      <c s="23" t="s">
        <v>89</v>
      </c>
      <c s="23" t="s">
        <v>90</v>
      </c>
      <c s="18" t="s">
        <v>59</v>
      </c>
      <c s="24" t="s">
        <v>91</v>
      </c>
      <c s="25" t="s">
        <v>66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14.75">
      <c r="A59" s="28" t="s">
        <v>44</v>
      </c>
      <c r="E59" s="29" t="s">
        <v>92</v>
      </c>
    </row>
    <row r="60" spans="1:5" ht="12.75">
      <c r="A60" s="30" t="s">
        <v>46</v>
      </c>
      <c r="E60" s="31" t="s">
        <v>59</v>
      </c>
    </row>
    <row r="61" spans="1:5" ht="12.75">
      <c r="A61" t="s">
        <v>48</v>
      </c>
      <c r="E61" s="29" t="s">
        <v>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0+O10+O19+O84+O89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95</v>
      </c>
      <c s="32">
        <f>0+I10+I19+I84+I89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95</v>
      </c>
      <c s="5"/>
      <c s="14" t="s">
        <v>96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1002.35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100</v>
      </c>
    </row>
    <row r="13" spans="1:5" ht="51">
      <c r="A13" s="30" t="s">
        <v>46</v>
      </c>
      <c r="E13" s="31" t="s">
        <v>101</v>
      </c>
    </row>
    <row r="14" spans="1:5" ht="25.5">
      <c r="A14" t="s">
        <v>48</v>
      </c>
      <c r="E14" s="29" t="s">
        <v>102</v>
      </c>
    </row>
    <row r="15" spans="1:16" ht="12.75">
      <c r="A15" s="18" t="s">
        <v>39</v>
      </c>
      <c s="23" t="s">
        <v>17</v>
      </c>
      <c s="23" t="s">
        <v>103</v>
      </c>
      <c s="18" t="s">
        <v>59</v>
      </c>
      <c s="24" t="s">
        <v>104</v>
      </c>
      <c s="25" t="s">
        <v>99</v>
      </c>
      <c s="26">
        <v>26.243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105</v>
      </c>
    </row>
    <row r="17" spans="1:5" ht="114.75">
      <c r="A17" s="30" t="s">
        <v>46</v>
      </c>
      <c r="E17" s="31" t="s">
        <v>106</v>
      </c>
    </row>
    <row r="18" spans="1:5" ht="25.5">
      <c r="A18" t="s">
        <v>48</v>
      </c>
      <c r="E18" s="29" t="s">
        <v>102</v>
      </c>
    </row>
    <row r="19" spans="1:18" ht="12.75" customHeight="1">
      <c r="A19" s="5" t="s">
        <v>37</v>
      </c>
      <c s="5"/>
      <c s="35" t="s">
        <v>23</v>
      </c>
      <c s="5"/>
      <c s="21" t="s">
        <v>107</v>
      </c>
      <c s="5"/>
      <c s="5"/>
      <c s="5"/>
      <c s="36">
        <f>0+Q19</f>
      </c>
      <c r="O19">
        <f>0+R19</f>
      </c>
      <c r="Q19">
        <f>0+I20+I24+I28+I32+I36+I40+I44+I48+I52+I56+I60+I64+I68+I72+I76+I80</f>
      </c>
      <c>
        <f>0+O20+O24+O28+O32+O36+O40+O44+O48+O52+O56+O60+O64+O68+O72+O76+O80</f>
      </c>
    </row>
    <row r="20" spans="1:16" ht="12.75">
      <c r="A20" s="18" t="s">
        <v>39</v>
      </c>
      <c s="23" t="s">
        <v>16</v>
      </c>
      <c s="23" t="s">
        <v>108</v>
      </c>
      <c s="18" t="s">
        <v>59</v>
      </c>
      <c s="24" t="s">
        <v>109</v>
      </c>
      <c s="25" t="s">
        <v>110</v>
      </c>
      <c s="26">
        <v>10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111</v>
      </c>
    </row>
    <row r="22" spans="1:5" ht="25.5">
      <c r="A22" s="30" t="s">
        <v>46</v>
      </c>
      <c r="E22" s="31" t="s">
        <v>112</v>
      </c>
    </row>
    <row r="23" spans="1:5" ht="38.25">
      <c r="A23" t="s">
        <v>48</v>
      </c>
      <c r="E23" s="29" t="s">
        <v>113</v>
      </c>
    </row>
    <row r="24" spans="1:16" ht="12.75">
      <c r="A24" s="18" t="s">
        <v>39</v>
      </c>
      <c s="23" t="s">
        <v>27</v>
      </c>
      <c s="23" t="s">
        <v>114</v>
      </c>
      <c s="18" t="s">
        <v>59</v>
      </c>
      <c s="24" t="s">
        <v>115</v>
      </c>
      <c s="25" t="s">
        <v>99</v>
      </c>
      <c s="26">
        <v>11.7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116</v>
      </c>
    </row>
    <row r="26" spans="1:5" ht="165.75">
      <c r="A26" s="30" t="s">
        <v>46</v>
      </c>
      <c r="E26" s="31" t="s">
        <v>117</v>
      </c>
    </row>
    <row r="27" spans="1:5" ht="63.75">
      <c r="A27" t="s">
        <v>48</v>
      </c>
      <c r="E27" s="29" t="s">
        <v>118</v>
      </c>
    </row>
    <row r="28" spans="1:16" ht="12.75">
      <c r="A28" s="18" t="s">
        <v>39</v>
      </c>
      <c s="23" t="s">
        <v>29</v>
      </c>
      <c s="23" t="s">
        <v>119</v>
      </c>
      <c s="18" t="s">
        <v>59</v>
      </c>
      <c s="24" t="s">
        <v>120</v>
      </c>
      <c s="25" t="s">
        <v>99</v>
      </c>
      <c s="26">
        <v>0.15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121</v>
      </c>
    </row>
    <row r="30" spans="1:5" ht="63.75">
      <c r="A30" s="30" t="s">
        <v>46</v>
      </c>
      <c r="E30" s="31" t="s">
        <v>122</v>
      </c>
    </row>
    <row r="31" spans="1:5" ht="63.75">
      <c r="A31" t="s">
        <v>48</v>
      </c>
      <c r="E31" s="29" t="s">
        <v>118</v>
      </c>
    </row>
    <row r="32" spans="1:16" ht="12.75">
      <c r="A32" s="18" t="s">
        <v>39</v>
      </c>
      <c s="23" t="s">
        <v>31</v>
      </c>
      <c s="23" t="s">
        <v>123</v>
      </c>
      <c s="18" t="s">
        <v>59</v>
      </c>
      <c s="24" t="s">
        <v>124</v>
      </c>
      <c s="25" t="s">
        <v>99</v>
      </c>
      <c s="26">
        <v>1.97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125</v>
      </c>
    </row>
    <row r="34" spans="1:5" ht="140.25">
      <c r="A34" s="30" t="s">
        <v>46</v>
      </c>
      <c r="E34" s="31" t="s">
        <v>126</v>
      </c>
    </row>
    <row r="35" spans="1:5" ht="63.75">
      <c r="A35" t="s">
        <v>48</v>
      </c>
      <c r="E35" s="29" t="s">
        <v>118</v>
      </c>
    </row>
    <row r="36" spans="1:16" ht="25.5">
      <c r="A36" s="18" t="s">
        <v>39</v>
      </c>
      <c s="23" t="s">
        <v>63</v>
      </c>
      <c s="23" t="s">
        <v>127</v>
      </c>
      <c s="18" t="s">
        <v>59</v>
      </c>
      <c s="24" t="s">
        <v>128</v>
      </c>
      <c s="25" t="s">
        <v>99</v>
      </c>
      <c s="26">
        <v>934.53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129</v>
      </c>
    </row>
    <row r="38" spans="1:5" ht="191.25">
      <c r="A38" s="30" t="s">
        <v>46</v>
      </c>
      <c r="E38" s="31" t="s">
        <v>130</v>
      </c>
    </row>
    <row r="39" spans="1:5" ht="63.75">
      <c r="A39" t="s">
        <v>48</v>
      </c>
      <c r="E39" s="29" t="s">
        <v>118</v>
      </c>
    </row>
    <row r="40" spans="1:16" ht="25.5">
      <c r="A40" s="18" t="s">
        <v>39</v>
      </c>
      <c s="23" t="s">
        <v>68</v>
      </c>
      <c s="23" t="s">
        <v>127</v>
      </c>
      <c s="18" t="s">
        <v>41</v>
      </c>
      <c s="24" t="s">
        <v>128</v>
      </c>
      <c s="25" t="s">
        <v>99</v>
      </c>
      <c s="26">
        <v>30.2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131</v>
      </c>
    </row>
    <row r="42" spans="1:5" ht="127.5">
      <c r="A42" s="30" t="s">
        <v>46</v>
      </c>
      <c r="E42" s="31" t="s">
        <v>132</v>
      </c>
    </row>
    <row r="43" spans="1:5" ht="63.75">
      <c r="A43" t="s">
        <v>48</v>
      </c>
      <c r="E43" s="29" t="s">
        <v>118</v>
      </c>
    </row>
    <row r="44" spans="1:16" ht="12.75">
      <c r="A44" s="18" t="s">
        <v>39</v>
      </c>
      <c s="23" t="s">
        <v>34</v>
      </c>
      <c s="23" t="s">
        <v>133</v>
      </c>
      <c s="18" t="s">
        <v>59</v>
      </c>
      <c s="24" t="s">
        <v>134</v>
      </c>
      <c s="25" t="s">
        <v>99</v>
      </c>
      <c s="26">
        <v>37.62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135</v>
      </c>
    </row>
    <row r="46" spans="1:5" ht="102">
      <c r="A46" s="30" t="s">
        <v>46</v>
      </c>
      <c r="E46" s="31" t="s">
        <v>136</v>
      </c>
    </row>
    <row r="47" spans="1:5" ht="63.75">
      <c r="A47" t="s">
        <v>48</v>
      </c>
      <c r="E47" s="29" t="s">
        <v>118</v>
      </c>
    </row>
    <row r="48" spans="1:16" ht="12.75">
      <c r="A48" s="18" t="s">
        <v>39</v>
      </c>
      <c s="23" t="s">
        <v>36</v>
      </c>
      <c s="23" t="s">
        <v>137</v>
      </c>
      <c s="18" t="s">
        <v>59</v>
      </c>
      <c s="24" t="s">
        <v>138</v>
      </c>
      <c s="25" t="s">
        <v>43</v>
      </c>
      <c s="26">
        <v>55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116</v>
      </c>
    </row>
    <row r="50" spans="1:5" ht="63.75">
      <c r="A50" s="30" t="s">
        <v>46</v>
      </c>
      <c r="E50" s="31" t="s">
        <v>139</v>
      </c>
    </row>
    <row r="51" spans="1:5" ht="63.75">
      <c r="A51" t="s">
        <v>48</v>
      </c>
      <c r="E51" s="29" t="s">
        <v>118</v>
      </c>
    </row>
    <row r="52" spans="1:16" ht="12.75">
      <c r="A52" s="18" t="s">
        <v>39</v>
      </c>
      <c s="23" t="s">
        <v>78</v>
      </c>
      <c s="23" t="s">
        <v>140</v>
      </c>
      <c s="18" t="s">
        <v>59</v>
      </c>
      <c s="24" t="s">
        <v>141</v>
      </c>
      <c s="25" t="s">
        <v>43</v>
      </c>
      <c s="26">
        <v>127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116</v>
      </c>
    </row>
    <row r="54" spans="1:5" ht="89.25">
      <c r="A54" s="30" t="s">
        <v>46</v>
      </c>
      <c r="E54" s="31" t="s">
        <v>142</v>
      </c>
    </row>
    <row r="55" spans="1:5" ht="63.75">
      <c r="A55" t="s">
        <v>48</v>
      </c>
      <c r="E55" s="29" t="s">
        <v>118</v>
      </c>
    </row>
    <row r="56" spans="1:16" ht="12.75">
      <c r="A56" s="18" t="s">
        <v>39</v>
      </c>
      <c s="23" t="s">
        <v>82</v>
      </c>
      <c s="23" t="s">
        <v>143</v>
      </c>
      <c s="18" t="s">
        <v>59</v>
      </c>
      <c s="24" t="s">
        <v>144</v>
      </c>
      <c s="25" t="s">
        <v>43</v>
      </c>
      <c s="26">
        <v>44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51">
      <c r="A57" s="28" t="s">
        <v>44</v>
      </c>
      <c r="E57" s="29" t="s">
        <v>145</v>
      </c>
    </row>
    <row r="58" spans="1:5" ht="25.5">
      <c r="A58" s="30" t="s">
        <v>46</v>
      </c>
      <c r="E58" s="31" t="s">
        <v>146</v>
      </c>
    </row>
    <row r="59" spans="1:5" ht="63.75">
      <c r="A59" t="s">
        <v>48</v>
      </c>
      <c r="E59" s="29" t="s">
        <v>118</v>
      </c>
    </row>
    <row r="60" spans="1:16" ht="12.75">
      <c r="A60" s="18" t="s">
        <v>39</v>
      </c>
      <c s="23" t="s">
        <v>89</v>
      </c>
      <c s="23" t="s">
        <v>147</v>
      </c>
      <c s="18" t="s">
        <v>59</v>
      </c>
      <c s="24" t="s">
        <v>148</v>
      </c>
      <c s="25" t="s">
        <v>43</v>
      </c>
      <c s="26">
        <v>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121</v>
      </c>
    </row>
    <row r="62" spans="1:5" ht="38.25">
      <c r="A62" s="30" t="s">
        <v>46</v>
      </c>
      <c r="E62" s="31" t="s">
        <v>149</v>
      </c>
    </row>
    <row r="63" spans="1:5" ht="63.75">
      <c r="A63" t="s">
        <v>48</v>
      </c>
      <c r="E63" s="29" t="s">
        <v>118</v>
      </c>
    </row>
    <row r="64" spans="1:16" ht="12.75">
      <c r="A64" s="18" t="s">
        <v>39</v>
      </c>
      <c s="23" t="s">
        <v>150</v>
      </c>
      <c s="23" t="s">
        <v>151</v>
      </c>
      <c s="18" t="s">
        <v>59</v>
      </c>
      <c s="24" t="s">
        <v>152</v>
      </c>
      <c s="25" t="s">
        <v>43</v>
      </c>
      <c s="26">
        <v>41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121</v>
      </c>
    </row>
    <row r="66" spans="1:5" ht="38.25">
      <c r="A66" s="30" t="s">
        <v>46</v>
      </c>
      <c r="E66" s="31" t="s">
        <v>153</v>
      </c>
    </row>
    <row r="67" spans="1:5" ht="63.75">
      <c r="A67" t="s">
        <v>48</v>
      </c>
      <c r="E67" s="29" t="s">
        <v>118</v>
      </c>
    </row>
    <row r="68" spans="1:16" ht="12.75">
      <c r="A68" s="18" t="s">
        <v>39</v>
      </c>
      <c s="23" t="s">
        <v>154</v>
      </c>
      <c s="23" t="s">
        <v>155</v>
      </c>
      <c s="18" t="s">
        <v>59</v>
      </c>
      <c s="24" t="s">
        <v>156</v>
      </c>
      <c s="25" t="s">
        <v>99</v>
      </c>
      <c s="26">
        <v>556.97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44</v>
      </c>
      <c r="E69" s="29" t="s">
        <v>157</v>
      </c>
    </row>
    <row r="70" spans="1:5" ht="242.25">
      <c r="A70" s="30" t="s">
        <v>46</v>
      </c>
      <c r="E70" s="31" t="s">
        <v>158</v>
      </c>
    </row>
    <row r="71" spans="1:5" ht="63.75">
      <c r="A71" t="s">
        <v>48</v>
      </c>
      <c r="E71" s="29" t="s">
        <v>118</v>
      </c>
    </row>
    <row r="72" spans="1:16" ht="12.75">
      <c r="A72" s="18" t="s">
        <v>39</v>
      </c>
      <c s="23" t="s">
        <v>159</v>
      </c>
      <c s="23" t="s">
        <v>160</v>
      </c>
      <c s="18" t="s">
        <v>59</v>
      </c>
      <c s="24" t="s">
        <v>161</v>
      </c>
      <c s="25" t="s">
        <v>99</v>
      </c>
      <c s="26">
        <v>238.2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162</v>
      </c>
    </row>
    <row r="74" spans="1:5" ht="38.25">
      <c r="A74" s="30" t="s">
        <v>46</v>
      </c>
      <c r="E74" s="31" t="s">
        <v>163</v>
      </c>
    </row>
    <row r="75" spans="1:5" ht="38.25">
      <c r="A75" t="s">
        <v>48</v>
      </c>
      <c r="E75" s="29" t="s">
        <v>164</v>
      </c>
    </row>
    <row r="76" spans="1:16" ht="12.75">
      <c r="A76" s="18" t="s">
        <v>39</v>
      </c>
      <c s="23" t="s">
        <v>165</v>
      </c>
      <c s="23" t="s">
        <v>166</v>
      </c>
      <c s="18" t="s">
        <v>59</v>
      </c>
      <c s="24" t="s">
        <v>167</v>
      </c>
      <c s="25" t="s">
        <v>99</v>
      </c>
      <c s="26">
        <v>238.2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168</v>
      </c>
    </row>
    <row r="78" spans="1:5" ht="38.25">
      <c r="A78" s="30" t="s">
        <v>46</v>
      </c>
      <c r="E78" s="31" t="s">
        <v>163</v>
      </c>
    </row>
    <row r="79" spans="1:5" ht="191.25">
      <c r="A79" t="s">
        <v>48</v>
      </c>
      <c r="E79" s="29" t="s">
        <v>169</v>
      </c>
    </row>
    <row r="80" spans="1:16" ht="12.75">
      <c r="A80" s="18" t="s">
        <v>39</v>
      </c>
      <c s="23" t="s">
        <v>170</v>
      </c>
      <c s="23" t="s">
        <v>171</v>
      </c>
      <c s="18" t="s">
        <v>59</v>
      </c>
      <c s="24" t="s">
        <v>172</v>
      </c>
      <c s="25" t="s">
        <v>110</v>
      </c>
      <c s="26">
        <v>440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59</v>
      </c>
    </row>
    <row r="82" spans="1:5" ht="51">
      <c r="A82" s="30" t="s">
        <v>46</v>
      </c>
      <c r="E82" s="31" t="s">
        <v>173</v>
      </c>
    </row>
    <row r="83" spans="1:5" ht="38.25">
      <c r="A83" t="s">
        <v>48</v>
      </c>
      <c r="E83" s="29" t="s">
        <v>174</v>
      </c>
    </row>
    <row r="84" spans="1:18" ht="12.75" customHeight="1">
      <c r="A84" s="5" t="s">
        <v>37</v>
      </c>
      <c s="5"/>
      <c s="35" t="s">
        <v>29</v>
      </c>
      <c s="5"/>
      <c s="21" t="s">
        <v>175</v>
      </c>
      <c s="5"/>
      <c s="5"/>
      <c s="5"/>
      <c s="36">
        <f>0+Q84</f>
      </c>
      <c r="O84">
        <f>0+R84</f>
      </c>
      <c r="Q84">
        <f>0+I85</f>
      </c>
      <c>
        <f>0+O85</f>
      </c>
    </row>
    <row r="85" spans="1:16" ht="12.75">
      <c r="A85" s="18" t="s">
        <v>39</v>
      </c>
      <c s="23" t="s">
        <v>176</v>
      </c>
      <c s="23" t="s">
        <v>177</v>
      </c>
      <c s="18" t="s">
        <v>59</v>
      </c>
      <c s="24" t="s">
        <v>178</v>
      </c>
      <c s="25" t="s">
        <v>110</v>
      </c>
      <c s="26">
        <v>28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38.25">
      <c r="A86" s="28" t="s">
        <v>44</v>
      </c>
      <c r="E86" s="29" t="s">
        <v>179</v>
      </c>
    </row>
    <row r="87" spans="1:5" ht="38.25">
      <c r="A87" s="30" t="s">
        <v>46</v>
      </c>
      <c r="E87" s="31" t="s">
        <v>180</v>
      </c>
    </row>
    <row r="88" spans="1:5" ht="153">
      <c r="A88" t="s">
        <v>48</v>
      </c>
      <c r="E88" s="29" t="s">
        <v>181</v>
      </c>
    </row>
    <row r="89" spans="1:18" ht="12.75" customHeight="1">
      <c r="A89" s="5" t="s">
        <v>37</v>
      </c>
      <c s="5"/>
      <c s="35" t="s">
        <v>34</v>
      </c>
      <c s="5"/>
      <c s="21" t="s">
        <v>182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8" t="s">
        <v>39</v>
      </c>
      <c s="23" t="s">
        <v>183</v>
      </c>
      <c s="23" t="s">
        <v>184</v>
      </c>
      <c s="18" t="s">
        <v>59</v>
      </c>
      <c s="24" t="s">
        <v>185</v>
      </c>
      <c s="25" t="s">
        <v>43</v>
      </c>
      <c s="26">
        <v>4.5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116</v>
      </c>
    </row>
    <row r="92" spans="1:5" ht="38.25">
      <c r="A92" s="30" t="s">
        <v>46</v>
      </c>
      <c r="E92" s="31" t="s">
        <v>186</v>
      </c>
    </row>
    <row r="93" spans="1:5" ht="38.25">
      <c r="A93" t="s">
        <v>48</v>
      </c>
      <c r="E93" s="29" t="s">
        <v>187</v>
      </c>
    </row>
    <row r="94" spans="1:16" ht="12.75">
      <c r="A9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43</v>
      </c>
      <c s="26">
        <v>53.5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191</v>
      </c>
    </row>
    <row r="96" spans="1:5" ht="38.25">
      <c r="A96" s="30" t="s">
        <v>46</v>
      </c>
      <c r="E96" s="31" t="s">
        <v>192</v>
      </c>
    </row>
    <row r="97" spans="1:5" ht="25.5">
      <c r="A97" t="s">
        <v>48</v>
      </c>
      <c r="E97" s="29" t="s">
        <v>193</v>
      </c>
    </row>
    <row r="98" spans="1:16" ht="12.75">
      <c r="A98" s="18" t="s">
        <v>39</v>
      </c>
      <c s="23" t="s">
        <v>194</v>
      </c>
      <c s="23" t="s">
        <v>195</v>
      </c>
      <c s="18" t="s">
        <v>59</v>
      </c>
      <c s="24" t="s">
        <v>196</v>
      </c>
      <c s="25" t="s">
        <v>43</v>
      </c>
      <c s="26">
        <v>23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197</v>
      </c>
    </row>
    <row r="100" spans="1:5" ht="38.25">
      <c r="A100" s="30" t="s">
        <v>46</v>
      </c>
      <c r="E100" s="31" t="s">
        <v>198</v>
      </c>
    </row>
    <row r="101" spans="1:5" ht="25.5">
      <c r="A101" t="s">
        <v>48</v>
      </c>
      <c r="E101" s="29" t="s">
        <v>193</v>
      </c>
    </row>
    <row r="102" spans="1:16" ht="12.75">
      <c r="A102" s="18" t="s">
        <v>39</v>
      </c>
      <c s="23" t="s">
        <v>199</v>
      </c>
      <c s="23" t="s">
        <v>200</v>
      </c>
      <c s="18" t="s">
        <v>59</v>
      </c>
      <c s="24" t="s">
        <v>201</v>
      </c>
      <c s="25" t="s">
        <v>110</v>
      </c>
      <c s="26">
        <v>10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44</v>
      </c>
      <c r="E103" s="29" t="s">
        <v>202</v>
      </c>
    </row>
    <row r="104" spans="1:5" ht="38.25">
      <c r="A104" s="30" t="s">
        <v>46</v>
      </c>
      <c r="E104" s="31" t="s">
        <v>203</v>
      </c>
    </row>
    <row r="105" spans="1:5" ht="25.5">
      <c r="A105" t="s">
        <v>48</v>
      </c>
      <c r="E105" s="29" t="s">
        <v>204</v>
      </c>
    </row>
    <row r="106" spans="1:16" ht="12.75">
      <c r="A106" s="18" t="s">
        <v>39</v>
      </c>
      <c s="23" t="s">
        <v>205</v>
      </c>
      <c s="23" t="s">
        <v>206</v>
      </c>
      <c s="18" t="s">
        <v>59</v>
      </c>
      <c s="24" t="s">
        <v>207</v>
      </c>
      <c s="25" t="s">
        <v>85</v>
      </c>
      <c s="26">
        <v>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208</v>
      </c>
    </row>
    <row r="108" spans="1:5" ht="25.5">
      <c r="A108" s="30" t="s">
        <v>46</v>
      </c>
      <c r="E108" s="31" t="s">
        <v>209</v>
      </c>
    </row>
    <row r="109" spans="1:5" ht="89.25">
      <c r="A109" t="s">
        <v>48</v>
      </c>
      <c r="E109" s="29" t="s">
        <v>210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0+O10+O15+O76+O85+O150+O175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211</v>
      </c>
      <c s="32">
        <f>0+I10+I15+I76+I85+I150+I175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211</v>
      </c>
      <c s="5"/>
      <c s="14" t="s">
        <v>212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3134.22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213</v>
      </c>
    </row>
    <row r="13" spans="1:5" ht="51">
      <c r="A13" s="30" t="s">
        <v>46</v>
      </c>
      <c r="E13" s="31" t="s">
        <v>214</v>
      </c>
    </row>
    <row r="14" spans="1:5" ht="25.5">
      <c r="A14" t="s">
        <v>48</v>
      </c>
      <c r="E14" s="29" t="s">
        <v>102</v>
      </c>
    </row>
    <row r="15" spans="1:18" ht="12.75" customHeight="1">
      <c r="A15" s="5" t="s">
        <v>37</v>
      </c>
      <c s="5"/>
      <c s="35" t="s">
        <v>23</v>
      </c>
      <c s="5"/>
      <c s="21" t="s">
        <v>107</v>
      </c>
      <c s="5"/>
      <c s="5"/>
      <c s="5"/>
      <c s="36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12.75">
      <c r="A16" s="18" t="s">
        <v>39</v>
      </c>
      <c s="23" t="s">
        <v>17</v>
      </c>
      <c s="23" t="s">
        <v>215</v>
      </c>
      <c s="18" t="s">
        <v>59</v>
      </c>
      <c s="24" t="s">
        <v>216</v>
      </c>
      <c s="25" t="s">
        <v>43</v>
      </c>
      <c s="26">
        <v>46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12.75">
      <c r="A17" s="28" t="s">
        <v>44</v>
      </c>
      <c r="E17" s="29" t="s">
        <v>217</v>
      </c>
    </row>
    <row r="18" spans="1:5" ht="25.5">
      <c r="A18" s="30" t="s">
        <v>46</v>
      </c>
      <c r="E18" s="31" t="s">
        <v>218</v>
      </c>
    </row>
    <row r="19" spans="1:5" ht="63.75">
      <c r="A19" t="s">
        <v>48</v>
      </c>
      <c r="E19" s="29" t="s">
        <v>118</v>
      </c>
    </row>
    <row r="20" spans="1:16" ht="12.75">
      <c r="A20" s="18" t="s">
        <v>39</v>
      </c>
      <c s="23" t="s">
        <v>16</v>
      </c>
      <c s="23" t="s">
        <v>219</v>
      </c>
      <c s="18" t="s">
        <v>59</v>
      </c>
      <c s="24" t="s">
        <v>220</v>
      </c>
      <c s="25" t="s">
        <v>221</v>
      </c>
      <c s="26">
        <v>150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25.5">
      <c r="A21" s="28" t="s">
        <v>44</v>
      </c>
      <c r="E21" s="29" t="s">
        <v>222</v>
      </c>
    </row>
    <row r="22" spans="1:5" ht="12.75">
      <c r="A22" s="30" t="s">
        <v>46</v>
      </c>
      <c r="E22" s="31" t="s">
        <v>223</v>
      </c>
    </row>
    <row r="23" spans="1:5" ht="38.25">
      <c r="A23" t="s">
        <v>48</v>
      </c>
      <c r="E23" s="29" t="s">
        <v>224</v>
      </c>
    </row>
    <row r="24" spans="1:16" ht="12.75">
      <c r="A24" s="18" t="s">
        <v>39</v>
      </c>
      <c s="23" t="s">
        <v>27</v>
      </c>
      <c s="23" t="s">
        <v>225</v>
      </c>
      <c s="18" t="s">
        <v>59</v>
      </c>
      <c s="24" t="s">
        <v>226</v>
      </c>
      <c s="25" t="s">
        <v>99</v>
      </c>
      <c s="26">
        <v>97.92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227</v>
      </c>
    </row>
    <row r="26" spans="1:5" ht="25.5">
      <c r="A26" s="30" t="s">
        <v>46</v>
      </c>
      <c r="E26" s="31" t="s">
        <v>228</v>
      </c>
    </row>
    <row r="27" spans="1:5" ht="369.75">
      <c r="A27" t="s">
        <v>48</v>
      </c>
      <c r="E27" s="29" t="s">
        <v>229</v>
      </c>
    </row>
    <row r="28" spans="1:16" ht="12.75">
      <c r="A28" s="18" t="s">
        <v>39</v>
      </c>
      <c s="23" t="s">
        <v>29</v>
      </c>
      <c s="23" t="s">
        <v>230</v>
      </c>
      <c s="18" t="s">
        <v>59</v>
      </c>
      <c s="24" t="s">
        <v>231</v>
      </c>
      <c s="25" t="s">
        <v>99</v>
      </c>
      <c s="26">
        <v>47.25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232</v>
      </c>
    </row>
    <row r="30" spans="1:5" ht="76.5">
      <c r="A30" s="30" t="s">
        <v>46</v>
      </c>
      <c r="E30" s="31" t="s">
        <v>233</v>
      </c>
    </row>
    <row r="31" spans="1:5" ht="318.75">
      <c r="A31" t="s">
        <v>48</v>
      </c>
      <c r="E31" s="29" t="s">
        <v>234</v>
      </c>
    </row>
    <row r="32" spans="1:16" ht="12.75">
      <c r="A32" s="18" t="s">
        <v>39</v>
      </c>
      <c s="23" t="s">
        <v>31</v>
      </c>
      <c s="23" t="s">
        <v>230</v>
      </c>
      <c s="18" t="s">
        <v>41</v>
      </c>
      <c s="24" t="s">
        <v>231</v>
      </c>
      <c s="25" t="s">
        <v>99</v>
      </c>
      <c s="26">
        <v>238.2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235</v>
      </c>
    </row>
    <row r="34" spans="1:5" ht="51">
      <c r="A34" s="30" t="s">
        <v>46</v>
      </c>
      <c r="E34" s="31" t="s">
        <v>236</v>
      </c>
    </row>
    <row r="35" spans="1:5" ht="318.75">
      <c r="A35" t="s">
        <v>48</v>
      </c>
      <c r="E35" s="29" t="s">
        <v>234</v>
      </c>
    </row>
    <row r="36" spans="1:16" ht="12.75">
      <c r="A36" s="18" t="s">
        <v>39</v>
      </c>
      <c s="23" t="s">
        <v>63</v>
      </c>
      <c s="23" t="s">
        <v>237</v>
      </c>
      <c s="18" t="s">
        <v>59</v>
      </c>
      <c s="24" t="s">
        <v>238</v>
      </c>
      <c s="25" t="s">
        <v>99</v>
      </c>
      <c s="26">
        <v>17.5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239</v>
      </c>
    </row>
    <row r="38" spans="1:5" ht="12.75">
      <c r="A38" s="30" t="s">
        <v>46</v>
      </c>
      <c r="E38" s="31" t="s">
        <v>240</v>
      </c>
    </row>
    <row r="39" spans="1:5" ht="25.5">
      <c r="A39" t="s">
        <v>48</v>
      </c>
      <c r="E39" s="29" t="s">
        <v>241</v>
      </c>
    </row>
    <row r="40" spans="1:16" ht="12.75">
      <c r="A40" s="18" t="s">
        <v>39</v>
      </c>
      <c s="23" t="s">
        <v>68</v>
      </c>
      <c s="23" t="s">
        <v>242</v>
      </c>
      <c s="18" t="s">
        <v>59</v>
      </c>
      <c s="24" t="s">
        <v>243</v>
      </c>
      <c s="25" t="s">
        <v>99</v>
      </c>
      <c s="26">
        <v>3031.3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244</v>
      </c>
    </row>
    <row r="42" spans="1:5" ht="38.25">
      <c r="A42" s="30" t="s">
        <v>46</v>
      </c>
      <c r="E42" s="31" t="s">
        <v>245</v>
      </c>
    </row>
    <row r="43" spans="1:5" ht="318.75">
      <c r="A43" t="s">
        <v>48</v>
      </c>
      <c r="E43" s="29" t="s">
        <v>246</v>
      </c>
    </row>
    <row r="44" spans="1:16" ht="12.75">
      <c r="A44" s="18" t="s">
        <v>39</v>
      </c>
      <c s="23" t="s">
        <v>34</v>
      </c>
      <c s="23" t="s">
        <v>247</v>
      </c>
      <c s="18" t="s">
        <v>59</v>
      </c>
      <c s="24" t="s">
        <v>248</v>
      </c>
      <c s="25" t="s">
        <v>99</v>
      </c>
      <c s="26">
        <v>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249</v>
      </c>
    </row>
    <row r="46" spans="1:5" ht="25.5">
      <c r="A46" s="30" t="s">
        <v>46</v>
      </c>
      <c r="E46" s="31" t="s">
        <v>250</v>
      </c>
    </row>
    <row r="47" spans="1:5" ht="318.75">
      <c r="A47" t="s">
        <v>48</v>
      </c>
      <c r="E47" s="29" t="s">
        <v>246</v>
      </c>
    </row>
    <row r="48" spans="1:16" ht="12.75">
      <c r="A48" s="18" t="s">
        <v>39</v>
      </c>
      <c s="23" t="s">
        <v>36</v>
      </c>
      <c s="23" t="s">
        <v>251</v>
      </c>
      <c s="18" t="s">
        <v>59</v>
      </c>
      <c s="24" t="s">
        <v>252</v>
      </c>
      <c s="25" t="s">
        <v>99</v>
      </c>
      <c s="26">
        <v>15.3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253</v>
      </c>
    </row>
    <row r="50" spans="1:5" ht="25.5">
      <c r="A50" s="30" t="s">
        <v>46</v>
      </c>
      <c r="E50" s="31" t="s">
        <v>254</v>
      </c>
    </row>
    <row r="51" spans="1:5" ht="280.5">
      <c r="A51" t="s">
        <v>48</v>
      </c>
      <c r="E51" s="29" t="s">
        <v>255</v>
      </c>
    </row>
    <row r="52" spans="1:16" ht="12.75">
      <c r="A52" s="18" t="s">
        <v>39</v>
      </c>
      <c s="23" t="s">
        <v>78</v>
      </c>
      <c s="23" t="s">
        <v>256</v>
      </c>
      <c s="18" t="s">
        <v>59</v>
      </c>
      <c s="24" t="s">
        <v>257</v>
      </c>
      <c s="25" t="s">
        <v>99</v>
      </c>
      <c s="26">
        <v>30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258</v>
      </c>
    </row>
    <row r="54" spans="1:5" ht="25.5">
      <c r="A54" s="30" t="s">
        <v>46</v>
      </c>
      <c r="E54" s="31" t="s">
        <v>259</v>
      </c>
    </row>
    <row r="55" spans="1:5" ht="242.25">
      <c r="A55" t="s">
        <v>48</v>
      </c>
      <c r="E55" s="29" t="s">
        <v>260</v>
      </c>
    </row>
    <row r="56" spans="1:16" ht="12.75">
      <c r="A56" s="18" t="s">
        <v>39</v>
      </c>
      <c s="23" t="s">
        <v>82</v>
      </c>
      <c s="23" t="s">
        <v>261</v>
      </c>
      <c s="18" t="s">
        <v>59</v>
      </c>
      <c s="24" t="s">
        <v>262</v>
      </c>
      <c s="25" t="s">
        <v>99</v>
      </c>
      <c s="26">
        <v>185.456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263</v>
      </c>
    </row>
    <row r="58" spans="1:5" ht="114.75">
      <c r="A58" s="30" t="s">
        <v>46</v>
      </c>
      <c r="E58" s="31" t="s">
        <v>264</v>
      </c>
    </row>
    <row r="59" spans="1:5" ht="229.5">
      <c r="A59" t="s">
        <v>48</v>
      </c>
      <c r="E59" s="29" t="s">
        <v>265</v>
      </c>
    </row>
    <row r="60" spans="1:16" ht="12.75">
      <c r="A60" s="18" t="s">
        <v>39</v>
      </c>
      <c s="23" t="s">
        <v>89</v>
      </c>
      <c s="23" t="s">
        <v>266</v>
      </c>
      <c s="18" t="s">
        <v>59</v>
      </c>
      <c s="24" t="s">
        <v>267</v>
      </c>
      <c s="25" t="s">
        <v>110</v>
      </c>
      <c s="26">
        <v>1473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59</v>
      </c>
    </row>
    <row r="62" spans="1:5" ht="38.25">
      <c r="A62" s="30" t="s">
        <v>46</v>
      </c>
      <c r="E62" s="31" t="s">
        <v>268</v>
      </c>
    </row>
    <row r="63" spans="1:5" ht="38.25">
      <c r="A63" t="s">
        <v>48</v>
      </c>
      <c r="E63" s="29" t="s">
        <v>269</v>
      </c>
    </row>
    <row r="64" spans="1:16" ht="12.75">
      <c r="A64" s="18" t="s">
        <v>39</v>
      </c>
      <c s="23" t="s">
        <v>150</v>
      </c>
      <c s="23" t="s">
        <v>270</v>
      </c>
      <c s="18" t="s">
        <v>59</v>
      </c>
      <c s="24" t="s">
        <v>271</v>
      </c>
      <c s="25" t="s">
        <v>110</v>
      </c>
      <c s="26">
        <v>430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59</v>
      </c>
    </row>
    <row r="66" spans="1:5" ht="51">
      <c r="A66" s="30" t="s">
        <v>46</v>
      </c>
      <c r="E66" s="31" t="s">
        <v>272</v>
      </c>
    </row>
    <row r="67" spans="1:5" ht="38.25">
      <c r="A67" t="s">
        <v>48</v>
      </c>
      <c r="E67" s="29" t="s">
        <v>273</v>
      </c>
    </row>
    <row r="68" spans="1:16" ht="12.75">
      <c r="A68" s="18" t="s">
        <v>39</v>
      </c>
      <c s="23" t="s">
        <v>154</v>
      </c>
      <c s="23" t="s">
        <v>274</v>
      </c>
      <c s="18" t="s">
        <v>59</v>
      </c>
      <c s="24" t="s">
        <v>275</v>
      </c>
      <c s="25" t="s">
        <v>110</v>
      </c>
      <c s="26">
        <v>1903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276</v>
      </c>
    </row>
    <row r="70" spans="1:5" ht="25.5">
      <c r="A70" s="30" t="s">
        <v>46</v>
      </c>
      <c r="E70" s="31" t="s">
        <v>277</v>
      </c>
    </row>
    <row r="71" spans="1:5" ht="25.5">
      <c r="A71" t="s">
        <v>48</v>
      </c>
      <c r="E71" s="29" t="s">
        <v>278</v>
      </c>
    </row>
    <row r="72" spans="1:16" ht="12.75">
      <c r="A72" s="18" t="s">
        <v>39</v>
      </c>
      <c s="23" t="s">
        <v>159</v>
      </c>
      <c s="23" t="s">
        <v>279</v>
      </c>
      <c s="18" t="s">
        <v>59</v>
      </c>
      <c s="24" t="s">
        <v>280</v>
      </c>
      <c s="25" t="s">
        <v>110</v>
      </c>
      <c s="26">
        <v>1903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281</v>
      </c>
    </row>
    <row r="74" spans="1:5" ht="25.5">
      <c r="A74" s="30" t="s">
        <v>46</v>
      </c>
      <c r="E74" s="31" t="s">
        <v>277</v>
      </c>
    </row>
    <row r="75" spans="1:5" ht="25.5">
      <c r="A75" t="s">
        <v>48</v>
      </c>
      <c r="E75" s="29" t="s">
        <v>282</v>
      </c>
    </row>
    <row r="76" spans="1:18" ht="12.75" customHeight="1">
      <c r="A76" s="5" t="s">
        <v>37</v>
      </c>
      <c s="5"/>
      <c s="35" t="s">
        <v>17</v>
      </c>
      <c s="5"/>
      <c s="21" t="s">
        <v>283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8" t="s">
        <v>39</v>
      </c>
      <c s="23" t="s">
        <v>165</v>
      </c>
      <c s="23" t="s">
        <v>284</v>
      </c>
      <c s="18" t="s">
        <v>59</v>
      </c>
      <c s="24" t="s">
        <v>285</v>
      </c>
      <c s="25" t="s">
        <v>110</v>
      </c>
      <c s="26">
        <v>4423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286</v>
      </c>
    </row>
    <row r="79" spans="1:5" ht="76.5">
      <c r="A79" s="30" t="s">
        <v>46</v>
      </c>
      <c r="E79" s="31" t="s">
        <v>287</v>
      </c>
    </row>
    <row r="80" spans="1:5" ht="102">
      <c r="A80" t="s">
        <v>48</v>
      </c>
      <c r="E80" s="29" t="s">
        <v>288</v>
      </c>
    </row>
    <row r="81" spans="1:16" ht="12.75">
      <c r="A81" s="18" t="s">
        <v>39</v>
      </c>
      <c s="23" t="s">
        <v>170</v>
      </c>
      <c s="23" t="s">
        <v>284</v>
      </c>
      <c s="18" t="s">
        <v>41</v>
      </c>
      <c s="24" t="s">
        <v>285</v>
      </c>
      <c s="25" t="s">
        <v>110</v>
      </c>
      <c s="26">
        <v>1199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25.5">
      <c r="A82" s="28" t="s">
        <v>44</v>
      </c>
      <c r="E82" s="29" t="s">
        <v>289</v>
      </c>
    </row>
    <row r="83" spans="1:5" ht="38.25">
      <c r="A83" s="30" t="s">
        <v>46</v>
      </c>
      <c r="E83" s="31" t="s">
        <v>290</v>
      </c>
    </row>
    <row r="84" spans="1:5" ht="102">
      <c r="A84" t="s">
        <v>48</v>
      </c>
      <c r="E84" s="29" t="s">
        <v>288</v>
      </c>
    </row>
    <row r="85" spans="1:18" ht="12.75" customHeight="1">
      <c r="A85" s="5" t="s">
        <v>37</v>
      </c>
      <c s="5"/>
      <c s="35" t="s">
        <v>29</v>
      </c>
      <c s="5"/>
      <c s="21" t="s">
        <v>175</v>
      </c>
      <c s="5"/>
      <c s="5"/>
      <c s="5"/>
      <c s="36">
        <f>0+Q85</f>
      </c>
      <c r="O85">
        <f>0+R85</f>
      </c>
      <c r="Q85">
        <f>0+I86+I90+I94+I98+I102+I106+I110+I114+I118+I122+I126+I130+I134+I138+I142+I146</f>
      </c>
      <c>
        <f>0+O86+O90+O94+O98+O102+O106+O110+O114+O118+O122+O126+O130+O134+O138+O142+O146</f>
      </c>
    </row>
    <row r="86" spans="1:16" ht="12.75">
      <c r="A86" s="18" t="s">
        <v>39</v>
      </c>
      <c s="23" t="s">
        <v>176</v>
      </c>
      <c s="23" t="s">
        <v>291</v>
      </c>
      <c s="18" t="s">
        <v>59</v>
      </c>
      <c s="24" t="s">
        <v>292</v>
      </c>
      <c s="25" t="s">
        <v>110</v>
      </c>
      <c s="26">
        <v>3804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44</v>
      </c>
      <c r="E87" s="29" t="s">
        <v>293</v>
      </c>
    </row>
    <row r="88" spans="1:5" ht="38.25">
      <c r="A88" s="30" t="s">
        <v>46</v>
      </c>
      <c r="E88" s="31" t="s">
        <v>294</v>
      </c>
    </row>
    <row r="89" spans="1:5" ht="127.5">
      <c r="A89" t="s">
        <v>48</v>
      </c>
      <c r="E89" s="29" t="s">
        <v>295</v>
      </c>
    </row>
    <row r="90" spans="1:16" ht="12.75">
      <c r="A90" s="18" t="s">
        <v>39</v>
      </c>
      <c s="23" t="s">
        <v>183</v>
      </c>
      <c s="23" t="s">
        <v>296</v>
      </c>
      <c s="18" t="s">
        <v>59</v>
      </c>
      <c s="24" t="s">
        <v>297</v>
      </c>
      <c s="25" t="s">
        <v>99</v>
      </c>
      <c s="26">
        <v>3913.445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298</v>
      </c>
    </row>
    <row r="92" spans="1:5" ht="408">
      <c r="A92" s="30" t="s">
        <v>46</v>
      </c>
      <c r="E92" s="31" t="s">
        <v>299</v>
      </c>
    </row>
    <row r="93" spans="1:5" ht="51">
      <c r="A93" t="s">
        <v>48</v>
      </c>
      <c r="E93" s="29" t="s">
        <v>300</v>
      </c>
    </row>
    <row r="94" spans="1:16" ht="12.75">
      <c r="A94" s="18" t="s">
        <v>39</v>
      </c>
      <c s="23" t="s">
        <v>188</v>
      </c>
      <c s="23" t="s">
        <v>301</v>
      </c>
      <c s="18" t="s">
        <v>59</v>
      </c>
      <c s="24" t="s">
        <v>302</v>
      </c>
      <c s="25" t="s">
        <v>110</v>
      </c>
      <c s="26">
        <v>3930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303</v>
      </c>
    </row>
    <row r="96" spans="1:5" ht="178.5">
      <c r="A96" s="30" t="s">
        <v>46</v>
      </c>
      <c r="E96" s="31" t="s">
        <v>304</v>
      </c>
    </row>
    <row r="97" spans="1:5" ht="51">
      <c r="A97" t="s">
        <v>48</v>
      </c>
      <c r="E97" s="29" t="s">
        <v>300</v>
      </c>
    </row>
    <row r="98" spans="1:16" ht="12.75">
      <c r="A98" s="18" t="s">
        <v>39</v>
      </c>
      <c s="23" t="s">
        <v>194</v>
      </c>
      <c s="23" t="s">
        <v>305</v>
      </c>
      <c s="18" t="s">
        <v>59</v>
      </c>
      <c s="24" t="s">
        <v>306</v>
      </c>
      <c s="25" t="s">
        <v>110</v>
      </c>
      <c s="26">
        <v>33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307</v>
      </c>
    </row>
    <row r="100" spans="1:5" ht="114.75">
      <c r="A100" s="30" t="s">
        <v>46</v>
      </c>
      <c r="E100" s="31" t="s">
        <v>308</v>
      </c>
    </row>
    <row r="101" spans="1:5" ht="51">
      <c r="A101" t="s">
        <v>48</v>
      </c>
      <c r="E101" s="29" t="s">
        <v>300</v>
      </c>
    </row>
    <row r="102" spans="1:16" ht="12.75">
      <c r="A102" s="18" t="s">
        <v>39</v>
      </c>
      <c s="23" t="s">
        <v>199</v>
      </c>
      <c s="23" t="s">
        <v>309</v>
      </c>
      <c s="18" t="s">
        <v>59</v>
      </c>
      <c s="24" t="s">
        <v>310</v>
      </c>
      <c s="25" t="s">
        <v>110</v>
      </c>
      <c s="26">
        <v>123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311</v>
      </c>
    </row>
    <row r="104" spans="1:5" ht="140.25">
      <c r="A104" s="30" t="s">
        <v>46</v>
      </c>
      <c r="E104" s="31" t="s">
        <v>312</v>
      </c>
    </row>
    <row r="105" spans="1:5" ht="102">
      <c r="A105" t="s">
        <v>48</v>
      </c>
      <c r="E105" s="29" t="s">
        <v>313</v>
      </c>
    </row>
    <row r="106" spans="1:16" ht="12.75">
      <c r="A106" s="18" t="s">
        <v>39</v>
      </c>
      <c s="23" t="s">
        <v>205</v>
      </c>
      <c s="23" t="s">
        <v>314</v>
      </c>
      <c s="18" t="s">
        <v>59</v>
      </c>
      <c s="24" t="s">
        <v>315</v>
      </c>
      <c s="25" t="s">
        <v>110</v>
      </c>
      <c s="26">
        <v>487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316</v>
      </c>
    </row>
    <row r="108" spans="1:5" ht="25.5">
      <c r="A108" s="30" t="s">
        <v>46</v>
      </c>
      <c r="E108" s="31" t="s">
        <v>317</v>
      </c>
    </row>
    <row r="109" spans="1:5" ht="38.25">
      <c r="A109" t="s">
        <v>48</v>
      </c>
      <c r="E109" s="29" t="s">
        <v>318</v>
      </c>
    </row>
    <row r="110" spans="1:16" ht="12.75">
      <c r="A110" s="18" t="s">
        <v>39</v>
      </c>
      <c s="23" t="s">
        <v>319</v>
      </c>
      <c s="23" t="s">
        <v>320</v>
      </c>
      <c s="18" t="s">
        <v>59</v>
      </c>
      <c s="24" t="s">
        <v>321</v>
      </c>
      <c s="25" t="s">
        <v>110</v>
      </c>
      <c s="26">
        <v>3804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322</v>
      </c>
    </row>
    <row r="112" spans="1:5" ht="38.25">
      <c r="A112" s="30" t="s">
        <v>46</v>
      </c>
      <c r="E112" s="31" t="s">
        <v>294</v>
      </c>
    </row>
    <row r="113" spans="1:5" ht="51">
      <c r="A113" t="s">
        <v>48</v>
      </c>
      <c r="E113" s="29" t="s">
        <v>323</v>
      </c>
    </row>
    <row r="114" spans="1:16" ht="12.75">
      <c r="A114" s="18" t="s">
        <v>39</v>
      </c>
      <c s="23" t="s">
        <v>324</v>
      </c>
      <c s="23" t="s">
        <v>325</v>
      </c>
      <c s="18" t="s">
        <v>59</v>
      </c>
      <c s="24" t="s">
        <v>326</v>
      </c>
      <c s="25" t="s">
        <v>110</v>
      </c>
      <c s="26">
        <v>3929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327</v>
      </c>
    </row>
    <row r="116" spans="1:5" ht="178.5">
      <c r="A116" s="30" t="s">
        <v>46</v>
      </c>
      <c r="E116" s="31" t="s">
        <v>328</v>
      </c>
    </row>
    <row r="117" spans="1:5" ht="51">
      <c r="A117" t="s">
        <v>48</v>
      </c>
      <c r="E117" s="29" t="s">
        <v>323</v>
      </c>
    </row>
    <row r="118" spans="1:16" ht="12.75">
      <c r="A118" s="18" t="s">
        <v>39</v>
      </c>
      <c s="23" t="s">
        <v>329</v>
      </c>
      <c s="23" t="s">
        <v>330</v>
      </c>
      <c s="18" t="s">
        <v>59</v>
      </c>
      <c s="24" t="s">
        <v>331</v>
      </c>
      <c s="25" t="s">
        <v>110</v>
      </c>
      <c s="26">
        <v>5837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332</v>
      </c>
    </row>
    <row r="120" spans="1:5" ht="12.75">
      <c r="A120" s="30" t="s">
        <v>46</v>
      </c>
      <c r="E120" s="31" t="s">
        <v>333</v>
      </c>
    </row>
    <row r="121" spans="1:5" ht="51">
      <c r="A121" t="s">
        <v>48</v>
      </c>
      <c r="E121" s="29" t="s">
        <v>334</v>
      </c>
    </row>
    <row r="122" spans="1:16" ht="12.75">
      <c r="A122" s="18" t="s">
        <v>39</v>
      </c>
      <c s="23" t="s">
        <v>335</v>
      </c>
      <c s="23" t="s">
        <v>336</v>
      </c>
      <c s="18" t="s">
        <v>59</v>
      </c>
      <c s="24" t="s">
        <v>337</v>
      </c>
      <c s="25" t="s">
        <v>110</v>
      </c>
      <c s="26">
        <v>3814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59</v>
      </c>
    </row>
    <row r="124" spans="1:5" ht="102">
      <c r="A124" s="30" t="s">
        <v>46</v>
      </c>
      <c r="E124" s="31" t="s">
        <v>338</v>
      </c>
    </row>
    <row r="125" spans="1:5" ht="140.25">
      <c r="A125" t="s">
        <v>48</v>
      </c>
      <c r="E125" s="29" t="s">
        <v>339</v>
      </c>
    </row>
    <row r="126" spans="1:16" ht="12.75">
      <c r="A126" s="18" t="s">
        <v>39</v>
      </c>
      <c s="23" t="s">
        <v>340</v>
      </c>
      <c s="23" t="s">
        <v>341</v>
      </c>
      <c s="18" t="s">
        <v>59</v>
      </c>
      <c s="24" t="s">
        <v>342</v>
      </c>
      <c s="25" t="s">
        <v>110</v>
      </c>
      <c s="26">
        <v>115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343</v>
      </c>
    </row>
    <row r="128" spans="1:5" ht="102">
      <c r="A128" s="30" t="s">
        <v>46</v>
      </c>
      <c r="E128" s="31" t="s">
        <v>344</v>
      </c>
    </row>
    <row r="129" spans="1:5" ht="140.25">
      <c r="A129" t="s">
        <v>48</v>
      </c>
      <c r="E129" s="29" t="s">
        <v>339</v>
      </c>
    </row>
    <row r="130" spans="1:16" ht="12.75">
      <c r="A130" s="18" t="s">
        <v>39</v>
      </c>
      <c s="23" t="s">
        <v>345</v>
      </c>
      <c s="23" t="s">
        <v>346</v>
      </c>
      <c s="18" t="s">
        <v>59</v>
      </c>
      <c s="24" t="s">
        <v>347</v>
      </c>
      <c s="25" t="s">
        <v>110</v>
      </c>
      <c s="26">
        <v>3804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348</v>
      </c>
    </row>
    <row r="132" spans="1:5" ht="38.25">
      <c r="A132" s="30" t="s">
        <v>46</v>
      </c>
      <c r="E132" s="31" t="s">
        <v>294</v>
      </c>
    </row>
    <row r="133" spans="1:5" ht="140.25">
      <c r="A133" t="s">
        <v>48</v>
      </c>
      <c r="E133" s="29" t="s">
        <v>339</v>
      </c>
    </row>
    <row r="134" spans="1:16" ht="12.75">
      <c r="A134" s="18" t="s">
        <v>39</v>
      </c>
      <c s="23" t="s">
        <v>349</v>
      </c>
      <c s="23" t="s">
        <v>350</v>
      </c>
      <c s="18" t="s">
        <v>59</v>
      </c>
      <c s="24" t="s">
        <v>351</v>
      </c>
      <c s="25" t="s">
        <v>110</v>
      </c>
      <c s="26">
        <v>1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352</v>
      </c>
    </row>
    <row r="136" spans="1:5" ht="25.5">
      <c r="A136" s="30" t="s">
        <v>46</v>
      </c>
      <c r="E136" s="31" t="s">
        <v>353</v>
      </c>
    </row>
    <row r="137" spans="1:5" ht="153">
      <c r="A137" t="s">
        <v>48</v>
      </c>
      <c r="E137" s="29" t="s">
        <v>354</v>
      </c>
    </row>
    <row r="138" spans="1:16" ht="12.75">
      <c r="A138" s="18" t="s">
        <v>39</v>
      </c>
      <c s="23" t="s">
        <v>355</v>
      </c>
      <c s="23" t="s">
        <v>356</v>
      </c>
      <c s="18" t="s">
        <v>59</v>
      </c>
      <c s="24" t="s">
        <v>357</v>
      </c>
      <c s="25" t="s">
        <v>110</v>
      </c>
      <c s="26">
        <v>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358</v>
      </c>
    </row>
    <row r="140" spans="1:5" ht="38.25">
      <c r="A140" s="30" t="s">
        <v>46</v>
      </c>
      <c r="E140" s="31" t="s">
        <v>359</v>
      </c>
    </row>
    <row r="141" spans="1:5" ht="153">
      <c r="A141" t="s">
        <v>48</v>
      </c>
      <c r="E141" s="29" t="s">
        <v>354</v>
      </c>
    </row>
    <row r="142" spans="1:16" ht="25.5">
      <c r="A142" s="18" t="s">
        <v>39</v>
      </c>
      <c s="23" t="s">
        <v>360</v>
      </c>
      <c s="23" t="s">
        <v>361</v>
      </c>
      <c s="18" t="s">
        <v>59</v>
      </c>
      <c s="24" t="s">
        <v>362</v>
      </c>
      <c s="25" t="s">
        <v>110</v>
      </c>
      <c s="26">
        <v>11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44</v>
      </c>
      <c r="E143" s="29" t="s">
        <v>363</v>
      </c>
    </row>
    <row r="144" spans="1:5" ht="38.25">
      <c r="A144" s="30" t="s">
        <v>46</v>
      </c>
      <c r="E144" s="31" t="s">
        <v>364</v>
      </c>
    </row>
    <row r="145" spans="1:5" ht="153">
      <c r="A145" t="s">
        <v>48</v>
      </c>
      <c r="E145" s="29" t="s">
        <v>354</v>
      </c>
    </row>
    <row r="146" spans="1:16" ht="12.75">
      <c r="A146" s="18" t="s">
        <v>39</v>
      </c>
      <c s="23" t="s">
        <v>365</v>
      </c>
      <c s="23" t="s">
        <v>366</v>
      </c>
      <c s="18" t="s">
        <v>59</v>
      </c>
      <c s="24" t="s">
        <v>367</v>
      </c>
      <c s="25" t="s">
        <v>43</v>
      </c>
      <c s="26">
        <v>46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368</v>
      </c>
    </row>
    <row r="148" spans="1:5" ht="25.5">
      <c r="A148" s="30" t="s">
        <v>46</v>
      </c>
      <c r="E148" s="31" t="s">
        <v>218</v>
      </c>
    </row>
    <row r="149" spans="1:5" ht="38.25">
      <c r="A149" t="s">
        <v>48</v>
      </c>
      <c r="E149" s="29" t="s">
        <v>369</v>
      </c>
    </row>
    <row r="150" spans="1:18" ht="12.75" customHeight="1">
      <c r="A150" s="5" t="s">
        <v>37</v>
      </c>
      <c s="5"/>
      <c s="35" t="s">
        <v>68</v>
      </c>
      <c s="5"/>
      <c s="21" t="s">
        <v>370</v>
      </c>
      <c s="5"/>
      <c s="5"/>
      <c s="5"/>
      <c s="36">
        <f>0+Q150</f>
      </c>
      <c r="O150">
        <f>0+R150</f>
      </c>
      <c r="Q150">
        <f>0+I151+I155+I159+I163+I167+I171</f>
      </c>
      <c>
        <f>0+O151+O155+O159+O163+O167+O171</f>
      </c>
    </row>
    <row r="151" spans="1:16" ht="12.75">
      <c r="A151" s="18" t="s">
        <v>39</v>
      </c>
      <c s="23" t="s">
        <v>371</v>
      </c>
      <c s="23" t="s">
        <v>372</v>
      </c>
      <c s="18" t="s">
        <v>59</v>
      </c>
      <c s="24" t="s">
        <v>373</v>
      </c>
      <c s="25" t="s">
        <v>43</v>
      </c>
      <c s="26">
        <v>1112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374</v>
      </c>
    </row>
    <row r="153" spans="1:5" ht="25.5">
      <c r="A153" s="30" t="s">
        <v>46</v>
      </c>
      <c r="E153" s="31" t="s">
        <v>375</v>
      </c>
    </row>
    <row r="154" spans="1:5" ht="242.25">
      <c r="A154" t="s">
        <v>48</v>
      </c>
      <c r="E154" s="29" t="s">
        <v>376</v>
      </c>
    </row>
    <row r="155" spans="1:16" ht="12.75">
      <c r="A155" s="18" t="s">
        <v>39</v>
      </c>
      <c s="23" t="s">
        <v>377</v>
      </c>
      <c s="23" t="s">
        <v>378</v>
      </c>
      <c s="18" t="s">
        <v>59</v>
      </c>
      <c s="24" t="s">
        <v>379</v>
      </c>
      <c s="25" t="s">
        <v>85</v>
      </c>
      <c s="26">
        <v>14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380</v>
      </c>
    </row>
    <row r="157" spans="1:5" ht="12.75">
      <c r="A157" s="30" t="s">
        <v>46</v>
      </c>
      <c r="E157" s="31" t="s">
        <v>59</v>
      </c>
    </row>
    <row r="158" spans="1:5" ht="12.75">
      <c r="A158" t="s">
        <v>48</v>
      </c>
      <c r="E158" s="29" t="s">
        <v>381</v>
      </c>
    </row>
    <row r="159" spans="1:16" ht="12.75">
      <c r="A159" s="18" t="s">
        <v>39</v>
      </c>
      <c s="23" t="s">
        <v>382</v>
      </c>
      <c s="23" t="s">
        <v>383</v>
      </c>
      <c s="18" t="s">
        <v>59</v>
      </c>
      <c s="24" t="s">
        <v>384</v>
      </c>
      <c s="25" t="s">
        <v>85</v>
      </c>
      <c s="26">
        <v>12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25.5">
      <c r="A160" s="28" t="s">
        <v>44</v>
      </c>
      <c r="E160" s="29" t="s">
        <v>385</v>
      </c>
    </row>
    <row r="161" spans="1:5" ht="25.5">
      <c r="A161" s="30" t="s">
        <v>46</v>
      </c>
      <c r="E161" s="31" t="s">
        <v>386</v>
      </c>
    </row>
    <row r="162" spans="1:5" ht="38.25">
      <c r="A162" t="s">
        <v>48</v>
      </c>
      <c r="E162" s="29" t="s">
        <v>387</v>
      </c>
    </row>
    <row r="163" spans="1:16" ht="12.75">
      <c r="A163" s="18" t="s">
        <v>39</v>
      </c>
      <c s="23" t="s">
        <v>388</v>
      </c>
      <c s="23" t="s">
        <v>389</v>
      </c>
      <c s="18" t="s">
        <v>59</v>
      </c>
      <c s="24" t="s">
        <v>390</v>
      </c>
      <c s="25" t="s">
        <v>85</v>
      </c>
      <c s="26">
        <v>14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391</v>
      </c>
    </row>
    <row r="165" spans="1:5" ht="25.5">
      <c r="A165" s="30" t="s">
        <v>46</v>
      </c>
      <c r="E165" s="31" t="s">
        <v>392</v>
      </c>
    </row>
    <row r="166" spans="1:5" ht="25.5">
      <c r="A166" t="s">
        <v>48</v>
      </c>
      <c r="E166" s="29" t="s">
        <v>393</v>
      </c>
    </row>
    <row r="167" spans="1:16" ht="12.75">
      <c r="A167" s="18" t="s">
        <v>39</v>
      </c>
      <c s="23" t="s">
        <v>394</v>
      </c>
      <c s="23" t="s">
        <v>395</v>
      </c>
      <c s="18" t="s">
        <v>59</v>
      </c>
      <c s="24" t="s">
        <v>396</v>
      </c>
      <c s="25" t="s">
        <v>85</v>
      </c>
      <c s="26">
        <v>4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397</v>
      </c>
    </row>
    <row r="169" spans="1:5" ht="25.5">
      <c r="A169" s="30" t="s">
        <v>46</v>
      </c>
      <c r="E169" s="31" t="s">
        <v>398</v>
      </c>
    </row>
    <row r="170" spans="1:5" ht="25.5">
      <c r="A170" t="s">
        <v>48</v>
      </c>
      <c r="E170" s="29" t="s">
        <v>393</v>
      </c>
    </row>
    <row r="171" spans="1:16" ht="12.75">
      <c r="A171" s="18" t="s">
        <v>39</v>
      </c>
      <c s="23" t="s">
        <v>399</v>
      </c>
      <c s="23" t="s">
        <v>400</v>
      </c>
      <c s="18" t="s">
        <v>59</v>
      </c>
      <c s="24" t="s">
        <v>401</v>
      </c>
      <c s="25" t="s">
        <v>85</v>
      </c>
      <c s="26">
        <v>10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402</v>
      </c>
    </row>
    <row r="173" spans="1:5" ht="25.5">
      <c r="A173" s="30" t="s">
        <v>46</v>
      </c>
      <c r="E173" s="31" t="s">
        <v>403</v>
      </c>
    </row>
    <row r="174" spans="1:5" ht="25.5">
      <c r="A174" t="s">
        <v>48</v>
      </c>
      <c r="E174" s="29" t="s">
        <v>393</v>
      </c>
    </row>
    <row r="175" spans="1:18" ht="12.75" customHeight="1">
      <c r="A175" s="5" t="s">
        <v>37</v>
      </c>
      <c s="5"/>
      <c s="35" t="s">
        <v>34</v>
      </c>
      <c s="5"/>
      <c s="21" t="s">
        <v>182</v>
      </c>
      <c s="5"/>
      <c s="5"/>
      <c s="5"/>
      <c s="36">
        <f>0+Q175</f>
      </c>
      <c r="O175">
        <f>0+R175</f>
      </c>
      <c r="Q175">
        <f>0+I176+I180+I184+I188+I192+I196+I200+I204+I208+I212+I216+I220+I224+I228+I232+I236</f>
      </c>
      <c>
        <f>0+O176+O180+O184+O188+O192+O196+O200+O204+O208+O212+O216+O220+O224+O228+O232+O236</f>
      </c>
    </row>
    <row r="176" spans="1:16" ht="25.5">
      <c r="A176" s="18" t="s">
        <v>39</v>
      </c>
      <c s="23" t="s">
        <v>404</v>
      </c>
      <c s="23" t="s">
        <v>405</v>
      </c>
      <c s="18" t="s">
        <v>59</v>
      </c>
      <c s="24" t="s">
        <v>406</v>
      </c>
      <c s="25" t="s">
        <v>85</v>
      </c>
      <c s="26">
        <v>2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407</v>
      </c>
    </row>
    <row r="178" spans="1:5" ht="38.25">
      <c r="A178" s="30" t="s">
        <v>46</v>
      </c>
      <c r="E178" s="31" t="s">
        <v>408</v>
      </c>
    </row>
    <row r="179" spans="1:5" ht="51">
      <c r="A179" t="s">
        <v>48</v>
      </c>
      <c r="E179" s="29" t="s">
        <v>409</v>
      </c>
    </row>
    <row r="180" spans="1:16" ht="25.5">
      <c r="A180" s="18" t="s">
        <v>39</v>
      </c>
      <c s="23" t="s">
        <v>410</v>
      </c>
      <c s="23" t="s">
        <v>411</v>
      </c>
      <c s="18" t="s">
        <v>59</v>
      </c>
      <c s="24" t="s">
        <v>412</v>
      </c>
      <c s="25" t="s">
        <v>85</v>
      </c>
      <c s="26">
        <v>6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413</v>
      </c>
    </row>
    <row r="182" spans="1:5" ht="127.5">
      <c r="A182" s="30" t="s">
        <v>46</v>
      </c>
      <c r="E182" s="31" t="s">
        <v>414</v>
      </c>
    </row>
    <row r="183" spans="1:5" ht="63.75">
      <c r="A183" t="s">
        <v>48</v>
      </c>
      <c r="E183" s="29" t="s">
        <v>415</v>
      </c>
    </row>
    <row r="184" spans="1:16" ht="12.75">
      <c r="A184" s="18" t="s">
        <v>39</v>
      </c>
      <c s="23" t="s">
        <v>416</v>
      </c>
      <c s="23" t="s">
        <v>417</v>
      </c>
      <c s="18" t="s">
        <v>59</v>
      </c>
      <c s="24" t="s">
        <v>418</v>
      </c>
      <c s="25" t="s">
        <v>85</v>
      </c>
      <c s="26">
        <v>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413</v>
      </c>
    </row>
    <row r="186" spans="1:5" ht="25.5">
      <c r="A186" s="30" t="s">
        <v>46</v>
      </c>
      <c r="E186" s="31" t="s">
        <v>419</v>
      </c>
    </row>
    <row r="187" spans="1:5" ht="63.75">
      <c r="A187" t="s">
        <v>48</v>
      </c>
      <c r="E187" s="29" t="s">
        <v>420</v>
      </c>
    </row>
    <row r="188" spans="1:16" ht="12.75">
      <c r="A188" s="18" t="s">
        <v>39</v>
      </c>
      <c s="23" t="s">
        <v>421</v>
      </c>
      <c s="23" t="s">
        <v>422</v>
      </c>
      <c s="18" t="s">
        <v>59</v>
      </c>
      <c s="24" t="s">
        <v>423</v>
      </c>
      <c s="25" t="s">
        <v>85</v>
      </c>
      <c s="26">
        <v>1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44</v>
      </c>
      <c r="E189" s="29" t="s">
        <v>407</v>
      </c>
    </row>
    <row r="190" spans="1:5" ht="25.5">
      <c r="A190" s="30" t="s">
        <v>46</v>
      </c>
      <c r="E190" s="31" t="s">
        <v>424</v>
      </c>
    </row>
    <row r="191" spans="1:5" ht="51">
      <c r="A191" t="s">
        <v>48</v>
      </c>
      <c r="E191" s="29" t="s">
        <v>425</v>
      </c>
    </row>
    <row r="192" spans="1:16" ht="25.5">
      <c r="A192" s="18" t="s">
        <v>39</v>
      </c>
      <c s="23" t="s">
        <v>426</v>
      </c>
      <c s="23" t="s">
        <v>427</v>
      </c>
      <c s="18" t="s">
        <v>59</v>
      </c>
      <c s="24" t="s">
        <v>428</v>
      </c>
      <c s="25" t="s">
        <v>110</v>
      </c>
      <c s="26">
        <v>166.333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25.5">
      <c r="A193" s="28" t="s">
        <v>44</v>
      </c>
      <c r="E193" s="29" t="s">
        <v>429</v>
      </c>
    </row>
    <row r="194" spans="1:5" ht="102">
      <c r="A194" s="30" t="s">
        <v>46</v>
      </c>
      <c r="E194" s="31" t="s">
        <v>430</v>
      </c>
    </row>
    <row r="195" spans="1:5" ht="38.25">
      <c r="A195" t="s">
        <v>48</v>
      </c>
      <c r="E195" s="29" t="s">
        <v>431</v>
      </c>
    </row>
    <row r="196" spans="1:16" ht="25.5">
      <c r="A196" s="18" t="s">
        <v>39</v>
      </c>
      <c s="23" t="s">
        <v>432</v>
      </c>
      <c s="23" t="s">
        <v>433</v>
      </c>
      <c s="18" t="s">
        <v>59</v>
      </c>
      <c s="24" t="s">
        <v>434</v>
      </c>
      <c s="25" t="s">
        <v>110</v>
      </c>
      <c s="26">
        <v>166.333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435</v>
      </c>
    </row>
    <row r="198" spans="1:5" ht="102">
      <c r="A198" s="30" t="s">
        <v>46</v>
      </c>
      <c r="E198" s="31" t="s">
        <v>430</v>
      </c>
    </row>
    <row r="199" spans="1:5" ht="38.25">
      <c r="A199" t="s">
        <v>48</v>
      </c>
      <c r="E199" s="29" t="s">
        <v>436</v>
      </c>
    </row>
    <row r="200" spans="1:16" ht="12.75">
      <c r="A200" s="18" t="s">
        <v>39</v>
      </c>
      <c s="23" t="s">
        <v>437</v>
      </c>
      <c s="23" t="s">
        <v>438</v>
      </c>
      <c s="18" t="s">
        <v>59</v>
      </c>
      <c s="24" t="s">
        <v>439</v>
      </c>
      <c s="25" t="s">
        <v>85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435</v>
      </c>
    </row>
    <row r="202" spans="1:5" ht="38.25">
      <c r="A202" s="30" t="s">
        <v>46</v>
      </c>
      <c r="E202" s="31" t="s">
        <v>440</v>
      </c>
    </row>
    <row r="203" spans="1:5" ht="38.25">
      <c r="A203" t="s">
        <v>48</v>
      </c>
      <c r="E203" s="29" t="s">
        <v>441</v>
      </c>
    </row>
    <row r="204" spans="1:16" ht="12.75">
      <c r="A204" s="18" t="s">
        <v>39</v>
      </c>
      <c s="23" t="s">
        <v>442</v>
      </c>
      <c s="23" t="s">
        <v>443</v>
      </c>
      <c s="18" t="s">
        <v>59</v>
      </c>
      <c s="24" t="s">
        <v>444</v>
      </c>
      <c s="25" t="s">
        <v>43</v>
      </c>
      <c s="26">
        <v>52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25.5">
      <c r="A205" s="28" t="s">
        <v>44</v>
      </c>
      <c r="E205" s="29" t="s">
        <v>445</v>
      </c>
    </row>
    <row r="206" spans="1:5" ht="25.5">
      <c r="A206" s="30" t="s">
        <v>46</v>
      </c>
      <c r="E206" s="31" t="s">
        <v>446</v>
      </c>
    </row>
    <row r="207" spans="1:5" ht="63.75">
      <c r="A207" t="s">
        <v>48</v>
      </c>
      <c r="E207" s="29" t="s">
        <v>447</v>
      </c>
    </row>
    <row r="208" spans="1:16" ht="12.75">
      <c r="A208" s="18" t="s">
        <v>39</v>
      </c>
      <c s="23" t="s">
        <v>448</v>
      </c>
      <c s="23" t="s">
        <v>443</v>
      </c>
      <c s="18" t="s">
        <v>41</v>
      </c>
      <c s="24" t="s">
        <v>444</v>
      </c>
      <c s="25" t="s">
        <v>43</v>
      </c>
      <c s="26">
        <v>18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25.5">
      <c r="A209" s="28" t="s">
        <v>44</v>
      </c>
      <c r="E209" s="29" t="s">
        <v>449</v>
      </c>
    </row>
    <row r="210" spans="1:5" ht="25.5">
      <c r="A210" s="30" t="s">
        <v>46</v>
      </c>
      <c r="E210" s="31" t="s">
        <v>450</v>
      </c>
    </row>
    <row r="211" spans="1:5" ht="63.75">
      <c r="A211" t="s">
        <v>48</v>
      </c>
      <c r="E211" s="29" t="s">
        <v>447</v>
      </c>
    </row>
    <row r="212" spans="1:16" ht="12.75">
      <c r="A212" s="18" t="s">
        <v>39</v>
      </c>
      <c s="23" t="s">
        <v>451</v>
      </c>
      <c s="23" t="s">
        <v>452</v>
      </c>
      <c s="18" t="s">
        <v>59</v>
      </c>
      <c s="24" t="s">
        <v>453</v>
      </c>
      <c s="25" t="s">
        <v>43</v>
      </c>
      <c s="26">
        <v>192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44</v>
      </c>
      <c r="E213" s="29" t="s">
        <v>454</v>
      </c>
    </row>
    <row r="214" spans="1:5" ht="25.5">
      <c r="A214" s="30" t="s">
        <v>46</v>
      </c>
      <c r="E214" s="31" t="s">
        <v>455</v>
      </c>
    </row>
    <row r="215" spans="1:5" ht="63.75">
      <c r="A215" t="s">
        <v>48</v>
      </c>
      <c r="E215" s="29" t="s">
        <v>447</v>
      </c>
    </row>
    <row r="216" spans="1:16" ht="12.75">
      <c r="A216" s="18" t="s">
        <v>39</v>
      </c>
      <c s="23" t="s">
        <v>456</v>
      </c>
      <c s="23" t="s">
        <v>452</v>
      </c>
      <c s="18" t="s">
        <v>457</v>
      </c>
      <c s="24" t="s">
        <v>453</v>
      </c>
      <c s="25" t="s">
        <v>43</v>
      </c>
      <c s="26">
        <v>38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89.25">
      <c r="A217" s="28" t="s">
        <v>44</v>
      </c>
      <c r="E217" s="29" t="s">
        <v>458</v>
      </c>
    </row>
    <row r="218" spans="1:5" ht="25.5">
      <c r="A218" s="30" t="s">
        <v>46</v>
      </c>
      <c r="E218" s="31" t="s">
        <v>459</v>
      </c>
    </row>
    <row r="219" spans="1:5" ht="63.75">
      <c r="A219" t="s">
        <v>48</v>
      </c>
      <c r="E219" s="29" t="s">
        <v>447</v>
      </c>
    </row>
    <row r="220" spans="1:16" ht="12.75">
      <c r="A220" s="18" t="s">
        <v>39</v>
      </c>
      <c s="23" t="s">
        <v>460</v>
      </c>
      <c s="23" t="s">
        <v>461</v>
      </c>
      <c s="18" t="s">
        <v>59</v>
      </c>
      <c s="24" t="s">
        <v>462</v>
      </c>
      <c s="25" t="s">
        <v>43</v>
      </c>
      <c s="26">
        <v>175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44</v>
      </c>
      <c r="E221" s="29" t="s">
        <v>463</v>
      </c>
    </row>
    <row r="222" spans="1:5" ht="25.5">
      <c r="A222" s="30" t="s">
        <v>46</v>
      </c>
      <c r="E222" s="31" t="s">
        <v>464</v>
      </c>
    </row>
    <row r="223" spans="1:5" ht="63.75">
      <c r="A223" t="s">
        <v>48</v>
      </c>
      <c r="E223" s="29" t="s">
        <v>447</v>
      </c>
    </row>
    <row r="224" spans="1:16" ht="12.75">
      <c r="A224" s="18" t="s">
        <v>39</v>
      </c>
      <c s="23" t="s">
        <v>465</v>
      </c>
      <c s="23" t="s">
        <v>466</v>
      </c>
      <c s="18" t="s">
        <v>59</v>
      </c>
      <c s="24" t="s">
        <v>467</v>
      </c>
      <c s="25" t="s">
        <v>43</v>
      </c>
      <c s="26">
        <v>43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44</v>
      </c>
      <c r="E225" s="29" t="s">
        <v>468</v>
      </c>
    </row>
    <row r="226" spans="1:5" ht="25.5">
      <c r="A226" s="30" t="s">
        <v>46</v>
      </c>
      <c r="E226" s="31" t="s">
        <v>469</v>
      </c>
    </row>
    <row r="227" spans="1:5" ht="63.75">
      <c r="A227" t="s">
        <v>48</v>
      </c>
      <c r="E227" s="29" t="s">
        <v>447</v>
      </c>
    </row>
    <row r="228" spans="1:16" ht="12.75">
      <c r="A228" s="18" t="s">
        <v>39</v>
      </c>
      <c s="23" t="s">
        <v>470</v>
      </c>
      <c s="23" t="s">
        <v>471</v>
      </c>
      <c s="18" t="s">
        <v>59</v>
      </c>
      <c s="24" t="s">
        <v>472</v>
      </c>
      <c s="25" t="s">
        <v>43</v>
      </c>
      <c s="26">
        <v>1540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44</v>
      </c>
      <c r="E229" s="29" t="s">
        <v>473</v>
      </c>
    </row>
    <row r="230" spans="1:5" ht="12.75">
      <c r="A230" s="30" t="s">
        <v>46</v>
      </c>
      <c r="E230" s="31" t="s">
        <v>474</v>
      </c>
    </row>
    <row r="231" spans="1:5" ht="25.5">
      <c r="A231" t="s">
        <v>48</v>
      </c>
      <c r="E231" s="29" t="s">
        <v>193</v>
      </c>
    </row>
    <row r="232" spans="1:16" ht="12.75">
      <c r="A232" s="18" t="s">
        <v>39</v>
      </c>
      <c s="23" t="s">
        <v>475</v>
      </c>
      <c s="23" t="s">
        <v>476</v>
      </c>
      <c s="18" t="s">
        <v>59</v>
      </c>
      <c s="24" t="s">
        <v>477</v>
      </c>
      <c s="25" t="s">
        <v>43</v>
      </c>
      <c s="26">
        <v>28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25.5">
      <c r="A233" s="28" t="s">
        <v>44</v>
      </c>
      <c r="E233" s="29" t="s">
        <v>478</v>
      </c>
    </row>
    <row r="234" spans="1:5" ht="25.5">
      <c r="A234" s="30" t="s">
        <v>46</v>
      </c>
      <c r="E234" s="31" t="s">
        <v>479</v>
      </c>
    </row>
    <row r="235" spans="1:5" ht="89.25">
      <c r="A235" t="s">
        <v>48</v>
      </c>
      <c r="E235" s="29" t="s">
        <v>480</v>
      </c>
    </row>
    <row r="236" spans="1:16" ht="12.75">
      <c r="A236" s="18" t="s">
        <v>39</v>
      </c>
      <c s="23" t="s">
        <v>481</v>
      </c>
      <c s="23" t="s">
        <v>482</v>
      </c>
      <c s="18" t="s">
        <v>59</v>
      </c>
      <c s="24" t="s">
        <v>483</v>
      </c>
      <c s="25" t="s">
        <v>43</v>
      </c>
      <c s="26">
        <v>74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44</v>
      </c>
      <c r="E237" s="29" t="s">
        <v>484</v>
      </c>
    </row>
    <row r="238" spans="1:5" ht="25.5">
      <c r="A238" s="30" t="s">
        <v>46</v>
      </c>
      <c r="E238" s="31" t="s">
        <v>485</v>
      </c>
    </row>
    <row r="239" spans="1:5" ht="76.5">
      <c r="A239" t="s">
        <v>48</v>
      </c>
      <c r="E239" s="29" t="s">
        <v>486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0+O10+O19+O36+O45+O74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487</v>
      </c>
      <c s="32">
        <f>0+I10+I19+I36+I45+I74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487</v>
      </c>
      <c s="5"/>
      <c s="14" t="s">
        <v>488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40.94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489</v>
      </c>
    </row>
    <row r="13" spans="1:5" ht="51">
      <c r="A13" s="30" t="s">
        <v>46</v>
      </c>
      <c r="E13" s="31" t="s">
        <v>490</v>
      </c>
    </row>
    <row r="14" spans="1:5" ht="25.5">
      <c r="A14" t="s">
        <v>48</v>
      </c>
      <c r="E14" s="29" t="s">
        <v>102</v>
      </c>
    </row>
    <row r="15" spans="1:16" ht="12.75">
      <c r="A15" s="18" t="s">
        <v>39</v>
      </c>
      <c s="23" t="s">
        <v>17</v>
      </c>
      <c s="23" t="s">
        <v>103</v>
      </c>
      <c s="18" t="s">
        <v>59</v>
      </c>
      <c s="24" t="s">
        <v>104</v>
      </c>
      <c s="25" t="s">
        <v>99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105</v>
      </c>
    </row>
    <row r="17" spans="1:5" ht="12.75">
      <c r="A17" s="30" t="s">
        <v>46</v>
      </c>
      <c r="E17" s="31" t="s">
        <v>491</v>
      </c>
    </row>
    <row r="18" spans="1:5" ht="25.5">
      <c r="A18" t="s">
        <v>48</v>
      </c>
      <c r="E18" s="29" t="s">
        <v>102</v>
      </c>
    </row>
    <row r="19" spans="1:18" ht="12.75" customHeight="1">
      <c r="A19" s="5" t="s">
        <v>37</v>
      </c>
      <c s="5"/>
      <c s="35" t="s">
        <v>23</v>
      </c>
      <c s="5"/>
      <c s="21" t="s">
        <v>107</v>
      </c>
      <c s="5"/>
      <c s="5"/>
      <c s="5"/>
      <c s="36">
        <f>0+Q19</f>
      </c>
      <c r="O19">
        <f>0+R19</f>
      </c>
      <c r="Q19">
        <f>0+I20+I24+I28+I32</f>
      </c>
      <c>
        <f>0+O20+O24+O28+O32</f>
      </c>
    </row>
    <row r="20" spans="1:16" ht="12.75">
      <c r="A20" s="18" t="s">
        <v>39</v>
      </c>
      <c s="23" t="s">
        <v>16</v>
      </c>
      <c s="23" t="s">
        <v>492</v>
      </c>
      <c s="18" t="s">
        <v>59</v>
      </c>
      <c s="24" t="s">
        <v>493</v>
      </c>
      <c s="25" t="s">
        <v>99</v>
      </c>
      <c s="26">
        <v>38.3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494</v>
      </c>
    </row>
    <row r="22" spans="1:5" ht="25.5">
      <c r="A22" s="30" t="s">
        <v>46</v>
      </c>
      <c r="E22" s="31" t="s">
        <v>495</v>
      </c>
    </row>
    <row r="23" spans="1:5" ht="318.75">
      <c r="A23" t="s">
        <v>48</v>
      </c>
      <c r="E23" s="29" t="s">
        <v>246</v>
      </c>
    </row>
    <row r="24" spans="1:16" ht="12.75">
      <c r="A24" s="18" t="s">
        <v>39</v>
      </c>
      <c s="23" t="s">
        <v>27</v>
      </c>
      <c s="23" t="s">
        <v>496</v>
      </c>
      <c s="18" t="s">
        <v>59</v>
      </c>
      <c s="24" t="s">
        <v>497</v>
      </c>
      <c s="25" t="s">
        <v>99</v>
      </c>
      <c s="26">
        <v>2.64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494</v>
      </c>
    </row>
    <row r="26" spans="1:5" ht="25.5">
      <c r="A26" s="30" t="s">
        <v>46</v>
      </c>
      <c r="E26" s="31" t="s">
        <v>498</v>
      </c>
    </row>
    <row r="27" spans="1:5" ht="318.75">
      <c r="A27" t="s">
        <v>48</v>
      </c>
      <c r="E27" s="29" t="s">
        <v>246</v>
      </c>
    </row>
    <row r="28" spans="1:16" ht="12.75">
      <c r="A28" s="18" t="s">
        <v>39</v>
      </c>
      <c s="23" t="s">
        <v>29</v>
      </c>
      <c s="23" t="s">
        <v>261</v>
      </c>
      <c s="18" t="s">
        <v>59</v>
      </c>
      <c s="24" t="s">
        <v>262</v>
      </c>
      <c s="25" t="s">
        <v>99</v>
      </c>
      <c s="26">
        <v>21.97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499</v>
      </c>
    </row>
    <row r="30" spans="1:5" ht="25.5">
      <c r="A30" s="30" t="s">
        <v>46</v>
      </c>
      <c r="E30" s="31" t="s">
        <v>500</v>
      </c>
    </row>
    <row r="31" spans="1:5" ht="229.5">
      <c r="A31" t="s">
        <v>48</v>
      </c>
      <c r="E31" s="29" t="s">
        <v>265</v>
      </c>
    </row>
    <row r="32" spans="1:16" ht="12.75">
      <c r="A32" s="18" t="s">
        <v>39</v>
      </c>
      <c s="23" t="s">
        <v>31</v>
      </c>
      <c s="23" t="s">
        <v>501</v>
      </c>
      <c s="18" t="s">
        <v>59</v>
      </c>
      <c s="24" t="s">
        <v>502</v>
      </c>
      <c s="25" t="s">
        <v>99</v>
      </c>
      <c s="26">
        <v>13.37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503</v>
      </c>
    </row>
    <row r="34" spans="1:5" ht="38.25">
      <c r="A34" s="30" t="s">
        <v>46</v>
      </c>
      <c r="E34" s="31" t="s">
        <v>504</v>
      </c>
    </row>
    <row r="35" spans="1:5" ht="280.5">
      <c r="A35" t="s">
        <v>48</v>
      </c>
      <c r="E35" s="29" t="s">
        <v>505</v>
      </c>
    </row>
    <row r="36" spans="1:18" ht="12.75" customHeight="1">
      <c r="A36" s="5" t="s">
        <v>37</v>
      </c>
      <c s="5"/>
      <c s="35" t="s">
        <v>27</v>
      </c>
      <c s="5"/>
      <c s="21" t="s">
        <v>506</v>
      </c>
      <c s="5"/>
      <c s="5"/>
      <c s="5"/>
      <c s="36">
        <f>0+Q36</f>
      </c>
      <c r="O36">
        <f>0+R36</f>
      </c>
      <c r="Q36">
        <f>0+I37+I41</f>
      </c>
      <c>
        <f>0+O37+O41</f>
      </c>
    </row>
    <row r="37" spans="1:16" ht="12.75">
      <c r="A37" s="18" t="s">
        <v>39</v>
      </c>
      <c s="23" t="s">
        <v>63</v>
      </c>
      <c s="23" t="s">
        <v>507</v>
      </c>
      <c s="18" t="s">
        <v>59</v>
      </c>
      <c s="24" t="s">
        <v>508</v>
      </c>
      <c s="25" t="s">
        <v>99</v>
      </c>
      <c s="26">
        <v>2.97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509</v>
      </c>
    </row>
    <row r="39" spans="1:5" ht="25.5">
      <c r="A39" s="30" t="s">
        <v>46</v>
      </c>
      <c r="E39" s="31" t="s">
        <v>510</v>
      </c>
    </row>
    <row r="40" spans="1:5" ht="38.25">
      <c r="A40" t="s">
        <v>48</v>
      </c>
      <c r="E40" s="29" t="s">
        <v>511</v>
      </c>
    </row>
    <row r="41" spans="1:16" ht="12.75">
      <c r="A41" s="18" t="s">
        <v>39</v>
      </c>
      <c s="23" t="s">
        <v>68</v>
      </c>
      <c s="23" t="s">
        <v>512</v>
      </c>
      <c s="18" t="s">
        <v>59</v>
      </c>
      <c s="24" t="s">
        <v>513</v>
      </c>
      <c s="25" t="s">
        <v>99</v>
      </c>
      <c s="26">
        <v>0.36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514</v>
      </c>
    </row>
    <row r="43" spans="1:5" ht="25.5">
      <c r="A43" s="30" t="s">
        <v>46</v>
      </c>
      <c r="E43" s="31" t="s">
        <v>515</v>
      </c>
    </row>
    <row r="44" spans="1:5" ht="369.75">
      <c r="A44" t="s">
        <v>48</v>
      </c>
      <c r="E44" s="29" t="s">
        <v>516</v>
      </c>
    </row>
    <row r="45" spans="1:18" ht="12.75" customHeight="1">
      <c r="A45" s="5" t="s">
        <v>37</v>
      </c>
      <c s="5"/>
      <c s="35" t="s">
        <v>68</v>
      </c>
      <c s="5"/>
      <c s="21" t="s">
        <v>370</v>
      </c>
      <c s="5"/>
      <c s="5"/>
      <c s="5"/>
      <c s="36">
        <f>0+Q45</f>
      </c>
      <c r="O45">
        <f>0+R45</f>
      </c>
      <c r="Q45">
        <f>0+I46+I50+I54+I58+I62+I66+I70</f>
      </c>
      <c>
        <f>0+O46+O50+O54+O58+O62+O66+O70</f>
      </c>
    </row>
    <row r="46" spans="1:16" ht="12.75">
      <c r="A46" s="18" t="s">
        <v>39</v>
      </c>
      <c s="23" t="s">
        <v>34</v>
      </c>
      <c s="23" t="s">
        <v>517</v>
      </c>
      <c s="18" t="s">
        <v>59</v>
      </c>
      <c s="24" t="s">
        <v>518</v>
      </c>
      <c s="25" t="s">
        <v>43</v>
      </c>
      <c s="26">
        <v>27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519</v>
      </c>
    </row>
    <row r="48" spans="1:5" ht="25.5">
      <c r="A48" s="30" t="s">
        <v>46</v>
      </c>
      <c r="E48" s="31" t="s">
        <v>520</v>
      </c>
    </row>
    <row r="49" spans="1:5" ht="255">
      <c r="A49" t="s">
        <v>48</v>
      </c>
      <c r="E49" s="29" t="s">
        <v>521</v>
      </c>
    </row>
    <row r="50" spans="1:16" ht="12.75">
      <c r="A50" s="18" t="s">
        <v>39</v>
      </c>
      <c s="23" t="s">
        <v>36</v>
      </c>
      <c s="23" t="s">
        <v>522</v>
      </c>
      <c s="18" t="s">
        <v>59</v>
      </c>
      <c s="24" t="s">
        <v>523</v>
      </c>
      <c s="25" t="s">
        <v>85</v>
      </c>
      <c s="26">
        <v>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524</v>
      </c>
    </row>
    <row r="52" spans="1:5" ht="51">
      <c r="A52" s="30" t="s">
        <v>46</v>
      </c>
      <c r="E52" s="31" t="s">
        <v>525</v>
      </c>
    </row>
    <row r="53" spans="1:5" ht="25.5">
      <c r="A53" t="s">
        <v>48</v>
      </c>
      <c r="E53" s="29" t="s">
        <v>526</v>
      </c>
    </row>
    <row r="54" spans="1:16" ht="12.75">
      <c r="A54" s="18" t="s">
        <v>39</v>
      </c>
      <c s="23" t="s">
        <v>78</v>
      </c>
      <c s="23" t="s">
        <v>527</v>
      </c>
      <c s="18" t="s">
        <v>59</v>
      </c>
      <c s="24" t="s">
        <v>528</v>
      </c>
      <c s="25" t="s">
        <v>85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529</v>
      </c>
    </row>
    <row r="56" spans="1:5" ht="25.5">
      <c r="A56" s="30" t="s">
        <v>46</v>
      </c>
      <c r="E56" s="31" t="s">
        <v>530</v>
      </c>
    </row>
    <row r="57" spans="1:5" ht="76.5">
      <c r="A57" t="s">
        <v>48</v>
      </c>
      <c r="E57" s="29" t="s">
        <v>531</v>
      </c>
    </row>
    <row r="58" spans="1:16" ht="12.75">
      <c r="A58" s="18" t="s">
        <v>39</v>
      </c>
      <c s="23" t="s">
        <v>82</v>
      </c>
      <c s="23" t="s">
        <v>532</v>
      </c>
      <c s="18" t="s">
        <v>59</v>
      </c>
      <c s="24" t="s">
        <v>533</v>
      </c>
      <c s="25" t="s">
        <v>85</v>
      </c>
      <c s="26">
        <v>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534</v>
      </c>
    </row>
    <row r="60" spans="1:5" ht="25.5">
      <c r="A60" s="30" t="s">
        <v>46</v>
      </c>
      <c r="E60" s="31" t="s">
        <v>535</v>
      </c>
    </row>
    <row r="61" spans="1:5" ht="76.5">
      <c r="A61" t="s">
        <v>48</v>
      </c>
      <c r="E61" s="29" t="s">
        <v>536</v>
      </c>
    </row>
    <row r="62" spans="1:16" ht="12.75">
      <c r="A62" s="18" t="s">
        <v>39</v>
      </c>
      <c s="23" t="s">
        <v>89</v>
      </c>
      <c s="23" t="s">
        <v>395</v>
      </c>
      <c s="18" t="s">
        <v>59</v>
      </c>
      <c s="24" t="s">
        <v>396</v>
      </c>
      <c s="25" t="s">
        <v>85</v>
      </c>
      <c s="26">
        <v>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537</v>
      </c>
    </row>
    <row r="64" spans="1:5" ht="25.5">
      <c r="A64" s="30" t="s">
        <v>46</v>
      </c>
      <c r="E64" s="31" t="s">
        <v>538</v>
      </c>
    </row>
    <row r="65" spans="1:5" ht="25.5">
      <c r="A65" t="s">
        <v>48</v>
      </c>
      <c r="E65" s="29" t="s">
        <v>393</v>
      </c>
    </row>
    <row r="66" spans="1:16" ht="12.75">
      <c r="A66" s="18" t="s">
        <v>39</v>
      </c>
      <c s="23" t="s">
        <v>150</v>
      </c>
      <c s="23" t="s">
        <v>539</v>
      </c>
      <c s="18" t="s">
        <v>59</v>
      </c>
      <c s="24" t="s">
        <v>540</v>
      </c>
      <c s="25" t="s">
        <v>43</v>
      </c>
      <c s="26">
        <v>27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541</v>
      </c>
    </row>
    <row r="68" spans="1:5" ht="25.5">
      <c r="A68" s="30" t="s">
        <v>46</v>
      </c>
      <c r="E68" s="31" t="s">
        <v>542</v>
      </c>
    </row>
    <row r="69" spans="1:5" ht="51">
      <c r="A69" t="s">
        <v>48</v>
      </c>
      <c r="E69" s="29" t="s">
        <v>543</v>
      </c>
    </row>
    <row r="70" spans="1:16" ht="12.75">
      <c r="A70" s="18" t="s">
        <v>39</v>
      </c>
      <c s="23" t="s">
        <v>154</v>
      </c>
      <c s="23" t="s">
        <v>544</v>
      </c>
      <c s="18" t="s">
        <v>59</v>
      </c>
      <c s="24" t="s">
        <v>545</v>
      </c>
      <c s="25" t="s">
        <v>43</v>
      </c>
      <c s="26">
        <v>27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546</v>
      </c>
    </row>
    <row r="72" spans="1:5" ht="12.75">
      <c r="A72" s="30" t="s">
        <v>46</v>
      </c>
      <c r="E72" s="31" t="s">
        <v>547</v>
      </c>
    </row>
    <row r="73" spans="1:5" ht="25.5">
      <c r="A73" t="s">
        <v>48</v>
      </c>
      <c r="E73" s="29" t="s">
        <v>548</v>
      </c>
    </row>
    <row r="74" spans="1:18" ht="12.75" customHeight="1">
      <c r="A74" s="5" t="s">
        <v>37</v>
      </c>
      <c s="5"/>
      <c s="35" t="s">
        <v>34</v>
      </c>
      <c s="5"/>
      <c s="21" t="s">
        <v>182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159</v>
      </c>
      <c s="23" t="s">
        <v>549</v>
      </c>
      <c s="18" t="s">
        <v>59</v>
      </c>
      <c s="24" t="s">
        <v>550</v>
      </c>
      <c s="25" t="s">
        <v>43</v>
      </c>
      <c s="26">
        <v>4.1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551</v>
      </c>
    </row>
    <row r="77" spans="1:5" ht="25.5">
      <c r="A77" s="30" t="s">
        <v>46</v>
      </c>
      <c r="E77" s="31" t="s">
        <v>552</v>
      </c>
    </row>
    <row r="78" spans="1:5" ht="51">
      <c r="A78" t="s">
        <v>48</v>
      </c>
      <c r="E78" s="29" t="s">
        <v>553</v>
      </c>
    </row>
    <row r="79" spans="1:16" ht="12.75">
      <c r="A79" s="18" t="s">
        <v>39</v>
      </c>
      <c s="23" t="s">
        <v>165</v>
      </c>
      <c s="23" t="s">
        <v>554</v>
      </c>
      <c s="18" t="s">
        <v>59</v>
      </c>
      <c s="24" t="s">
        <v>555</v>
      </c>
      <c s="25" t="s">
        <v>85</v>
      </c>
      <c s="26">
        <v>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44</v>
      </c>
      <c r="E80" s="29" t="s">
        <v>556</v>
      </c>
    </row>
    <row r="81" spans="1:5" ht="12.75">
      <c r="A81" s="30" t="s">
        <v>46</v>
      </c>
      <c r="E81" s="31" t="s">
        <v>557</v>
      </c>
    </row>
    <row r="82" spans="1:5" ht="408">
      <c r="A82" t="s">
        <v>48</v>
      </c>
      <c r="E82" s="29" t="s">
        <v>558</v>
      </c>
    </row>
    <row r="83" spans="1:16" ht="12.75">
      <c r="A83" s="18" t="s">
        <v>39</v>
      </c>
      <c s="23" t="s">
        <v>170</v>
      </c>
      <c s="23" t="s">
        <v>559</v>
      </c>
      <c s="18" t="s">
        <v>59</v>
      </c>
      <c s="24" t="s">
        <v>560</v>
      </c>
      <c s="25" t="s">
        <v>85</v>
      </c>
      <c s="26">
        <v>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561</v>
      </c>
    </row>
    <row r="85" spans="1:5" ht="51">
      <c r="A85" s="30" t="s">
        <v>46</v>
      </c>
      <c r="E85" s="31" t="s">
        <v>562</v>
      </c>
    </row>
    <row r="86" spans="1:5" ht="408">
      <c r="A86" t="s">
        <v>48</v>
      </c>
      <c r="E86" s="29" t="s">
        <v>558</v>
      </c>
    </row>
    <row r="87" spans="1:16" ht="12.75">
      <c r="A87" s="18" t="s">
        <v>39</v>
      </c>
      <c s="23" t="s">
        <v>176</v>
      </c>
      <c s="23" t="s">
        <v>563</v>
      </c>
      <c s="18" t="s">
        <v>59</v>
      </c>
      <c s="24" t="s">
        <v>564</v>
      </c>
      <c s="25" t="s">
        <v>99</v>
      </c>
      <c s="26">
        <v>0.64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565</v>
      </c>
    </row>
    <row r="89" spans="1:5" ht="25.5">
      <c r="A89" s="30" t="s">
        <v>46</v>
      </c>
      <c r="E89" s="31" t="s">
        <v>566</v>
      </c>
    </row>
    <row r="90" spans="1:5" ht="114.75">
      <c r="A90" t="s">
        <v>48</v>
      </c>
      <c r="E90" s="29" t="s">
        <v>567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568</v>
      </c>
      <c s="32">
        <f>0+I9+I18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568</v>
      </c>
      <c s="5"/>
      <c s="14" t="s">
        <v>569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570</v>
      </c>
      <c s="18" t="s">
        <v>59</v>
      </c>
      <c s="24" t="s">
        <v>571</v>
      </c>
      <c s="25" t="s">
        <v>66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572</v>
      </c>
    </row>
    <row r="12" spans="1:5" ht="12.75">
      <c r="A12" s="30" t="s">
        <v>46</v>
      </c>
      <c r="E12" s="31" t="s">
        <v>59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573</v>
      </c>
      <c s="18" t="s">
        <v>59</v>
      </c>
      <c s="24" t="s">
        <v>574</v>
      </c>
      <c s="25" t="s">
        <v>85</v>
      </c>
      <c s="26">
        <v>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575</v>
      </c>
    </row>
    <row r="16" spans="1:5" ht="12.75">
      <c r="A16" s="30" t="s">
        <v>46</v>
      </c>
      <c r="E16" s="31" t="s">
        <v>59</v>
      </c>
    </row>
    <row r="17" spans="1:5" ht="12.75">
      <c r="A17" t="s">
        <v>48</v>
      </c>
      <c r="E17" s="29" t="s">
        <v>49</v>
      </c>
    </row>
    <row r="18" spans="1:18" ht="12.75" customHeight="1">
      <c r="A18" s="5" t="s">
        <v>37</v>
      </c>
      <c s="5"/>
      <c s="35" t="s">
        <v>34</v>
      </c>
      <c s="5"/>
      <c s="21" t="s">
        <v>182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8" t="s">
        <v>39</v>
      </c>
      <c s="23" t="s">
        <v>16</v>
      </c>
      <c s="23" t="s">
        <v>576</v>
      </c>
      <c s="18" t="s">
        <v>59</v>
      </c>
      <c s="24" t="s">
        <v>577</v>
      </c>
      <c s="25" t="s">
        <v>85</v>
      </c>
      <c s="26">
        <v>60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578</v>
      </c>
    </row>
    <row r="21" spans="1:5" ht="12.75">
      <c r="A21" s="30" t="s">
        <v>46</v>
      </c>
      <c r="E21" s="31" t="s">
        <v>579</v>
      </c>
    </row>
    <row r="22" spans="1:5" ht="63.75">
      <c r="A22" t="s">
        <v>48</v>
      </c>
      <c r="E22" s="29" t="s">
        <v>580</v>
      </c>
    </row>
    <row r="23" spans="1:16" ht="12.75">
      <c r="A23" s="18" t="s">
        <v>39</v>
      </c>
      <c s="23" t="s">
        <v>27</v>
      </c>
      <c s="23" t="s">
        <v>581</v>
      </c>
      <c s="18" t="s">
        <v>59</v>
      </c>
      <c s="24" t="s">
        <v>582</v>
      </c>
      <c s="25" t="s">
        <v>85</v>
      </c>
      <c s="26">
        <v>30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583</v>
      </c>
    </row>
    <row r="25" spans="1:5" ht="12.75">
      <c r="A25" s="30" t="s">
        <v>46</v>
      </c>
      <c r="E25" s="31" t="s">
        <v>584</v>
      </c>
    </row>
    <row r="26" spans="1:5" ht="89.25">
      <c r="A26" t="s">
        <v>48</v>
      </c>
      <c r="E26" s="29" t="s">
        <v>585</v>
      </c>
    </row>
    <row r="27" spans="1:16" ht="12.75">
      <c r="A27" s="18" t="s">
        <v>39</v>
      </c>
      <c s="23" t="s">
        <v>29</v>
      </c>
      <c s="23" t="s">
        <v>422</v>
      </c>
      <c s="18" t="s">
        <v>59</v>
      </c>
      <c s="24" t="s">
        <v>423</v>
      </c>
      <c s="25" t="s">
        <v>85</v>
      </c>
      <c s="26">
        <v>60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578</v>
      </c>
    </row>
    <row r="29" spans="1:5" ht="12.75">
      <c r="A29" s="30" t="s">
        <v>46</v>
      </c>
      <c r="E29" s="31" t="s">
        <v>579</v>
      </c>
    </row>
    <row r="30" spans="1:5" ht="51">
      <c r="A30" t="s">
        <v>48</v>
      </c>
      <c r="E30" s="29" t="s">
        <v>425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